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MARTIN data van OUDE PC\FINANCIEEL\rekenmodellen-xls bestanden\"/>
    </mc:Choice>
  </mc:AlternateContent>
  <xr:revisionPtr revIDLastSave="0" documentId="13_ncr:1_{E132CB5D-5C1B-451E-940C-5808D84E9A4C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2026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20" roundtripDataSignature="AMtx7mjwHebieJikUI+c3EFDfgpP0L+IPw=="/>
    </ext>
  </extLst>
</workbook>
</file>

<file path=xl/calcChain.xml><?xml version="1.0" encoding="utf-8"?>
<calcChain xmlns="http://schemas.openxmlformats.org/spreadsheetml/2006/main">
  <c r="A18" i="18" l="1"/>
  <c r="A17" i="18"/>
  <c r="A15" i="18"/>
  <c r="E9" i="18"/>
  <c r="E10" i="18" s="1"/>
  <c r="A16" i="18" l="1"/>
  <c r="C9" i="18" s="1"/>
  <c r="G9" i="18" l="1"/>
  <c r="G10" i="18" s="1"/>
  <c r="F9" i="18"/>
  <c r="F10" i="18" s="1"/>
  <c r="C10" i="18"/>
</calcChain>
</file>

<file path=xl/sharedStrings.xml><?xml version="1.0" encoding="utf-8"?>
<sst xmlns="http://schemas.openxmlformats.org/spreadsheetml/2006/main" count="19" uniqueCount="18">
  <si>
    <t>Uw toetsingsinkomen</t>
  </si>
  <si>
    <t>Toetsingsinkomen partner</t>
  </si>
  <si>
    <t>Kindgebondenbudget per jaar</t>
  </si>
  <si>
    <t>Kindgebondenbudget per maand</t>
  </si>
  <si>
    <t>Opmerking: het uiteindelijke bedrag kan meer of minder zijn.</t>
  </si>
  <si>
    <t>Minder, als een kind in de loop van het jaar 18 wordt (dus meerderjarig wordt)</t>
  </si>
  <si>
    <t>Minder, als u pas in de loop van het jaar recht krijgt op kindgebondenbudget (bv door scheiden, overlijden, ontslag)</t>
  </si>
  <si>
    <t>ja</t>
  </si>
  <si>
    <t>nee</t>
  </si>
  <si>
    <t>met 1 kind tussen 12 en 15:</t>
  </si>
  <si>
    <t>met 2 kinderen
tussen 12 en 15:</t>
  </si>
  <si>
    <t>met 1 kind tussen 12 en 15
en 1 kind tussen 16 en 17:</t>
  </si>
  <si>
    <t>bent u alleenstaande ouder?</t>
  </si>
  <si>
    <t>Minder, als een kind buiten Nederland woont</t>
  </si>
  <si>
    <t>Meer (703 per kind), als 1 of meer van de kinderen tussen 12 t/m 15 jaar is.</t>
  </si>
  <si>
    <t>Meer (936 per kind), als 1 of meer van de kinderen tussen 16 t/m 17 jaar is.</t>
  </si>
  <si>
    <t>MODEL KINDGEBONDENBUDGET 2026</t>
  </si>
  <si>
    <t>Aantal kinderen jonger dan 18 op 1 januari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</si>
</sst>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color rgb="FF000000"/>
      <name val="Arial"/>
      <scheme val="minor"/>
    </font>
    <font>
      <b/>
      <sz val="10"/>
      <color rgb="FFFF00FF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8"/>
      <color theme="1"/>
      <name val="Arial"/>
      <family val="2"/>
    </font>
    <font>
      <sz val="10"/>
      <color rgb="FFFFFFFF"/>
      <name val="Arial"/>
      <family val="2"/>
    </font>
    <font>
      <b/>
      <sz val="10"/>
      <color rgb="FF0000FF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sz val="12"/>
      <color rgb="FF953734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0" fillId="2" borderId="0" xfId="0" applyFill="1" applyProtection="1"/>
    <xf numFmtId="0" fontId="1" fillId="0" borderId="0" xfId="0" applyFont="1" applyProtection="1"/>
    <xf numFmtId="0" fontId="2" fillId="0" borderId="0" xfId="0" applyFont="1" applyProtection="1"/>
    <xf numFmtId="0" fontId="0" fillId="0" borderId="0" xfId="0" applyProtection="1"/>
    <xf numFmtId="0" fontId="3" fillId="0" borderId="0" xfId="0" applyFont="1" applyProtection="1"/>
    <xf numFmtId="0" fontId="4" fillId="0" borderId="0" xfId="0" applyFont="1" applyProtection="1"/>
    <xf numFmtId="0" fontId="2" fillId="0" borderId="0" xfId="0" applyFont="1" applyAlignment="1" applyProtection="1">
      <alignment horizontal="right"/>
    </xf>
    <xf numFmtId="0" fontId="5" fillId="0" borderId="0" xfId="0" applyFont="1" applyProtection="1"/>
    <xf numFmtId="10" fontId="2" fillId="0" borderId="0" xfId="0" applyNumberFormat="1" applyFont="1" applyProtection="1"/>
    <xf numFmtId="0" fontId="8" fillId="0" borderId="0" xfId="0" applyFont="1" applyProtection="1"/>
    <xf numFmtId="0" fontId="10" fillId="0" borderId="0" xfId="0" applyFont="1" applyProtection="1"/>
    <xf numFmtId="0" fontId="10" fillId="0" borderId="0" xfId="0" applyFont="1" applyAlignment="1" applyProtection="1">
      <alignment wrapText="1"/>
    </xf>
    <xf numFmtId="0" fontId="6" fillId="0" borderId="0" xfId="0" applyFont="1" applyProtection="1"/>
    <xf numFmtId="1" fontId="6" fillId="0" borderId="0" xfId="0" applyNumberFormat="1" applyFont="1" applyProtection="1"/>
    <xf numFmtId="1" fontId="2" fillId="0" borderId="0" xfId="0" applyNumberFormat="1" applyFont="1" applyProtection="1"/>
    <xf numFmtId="0" fontId="6" fillId="0" borderId="0" xfId="0" applyFont="1" applyAlignment="1" applyProtection="1">
      <alignment horizontal="center"/>
    </xf>
    <xf numFmtId="1" fontId="6" fillId="0" borderId="0" xfId="0" applyNumberFormat="1" applyFont="1" applyAlignment="1" applyProtection="1">
      <alignment horizontal="center"/>
    </xf>
    <xf numFmtId="1" fontId="7" fillId="0" borderId="0" xfId="0" applyNumberFormat="1" applyFont="1" applyProtection="1"/>
    <xf numFmtId="10" fontId="2" fillId="3" borderId="0" xfId="0" applyNumberFormat="1" applyFont="1" applyFill="1" applyProtection="1"/>
    <xf numFmtId="0" fontId="2" fillId="3" borderId="0" xfId="0" applyFont="1" applyFill="1" applyProtection="1"/>
    <xf numFmtId="0" fontId="2" fillId="0" borderId="0" xfId="0" applyFont="1" applyAlignment="1" applyProtection="1">
      <alignment horizontal="left"/>
    </xf>
    <xf numFmtId="0" fontId="9" fillId="0" borderId="0" xfId="0" applyFont="1" applyProtection="1"/>
    <xf numFmtId="164" fontId="2" fillId="0" borderId="0" xfId="0" applyNumberFormat="1" applyFont="1" applyProtection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1" Type="http://schemas.openxmlformats.org/officeDocument/2006/relationships/theme" Target="theme/theme1.xml"/><Relationship Id="rId20" Type="http://customschemas.google.com/relationships/workbookmetadata" Target="metadata"/><Relationship Id="rId1" Type="http://schemas.openxmlformats.org/officeDocument/2006/relationships/worksheet" Target="worksheets/sheet1.xml"/><Relationship Id="rId24" Type="http://schemas.openxmlformats.org/officeDocument/2006/relationships/calcChain" Target="calcChain.xml"/><Relationship Id="rId23" Type="http://schemas.openxmlformats.org/officeDocument/2006/relationships/sharedStrings" Target="sharedStrings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57150</xdr:colOff>
      <xdr:row>0</xdr:row>
      <xdr:rowOff>47625</xdr:rowOff>
    </xdr:from>
    <xdr:ext cx="5619750" cy="5229225"/>
    <xdr:sp macro="" textlink="">
      <xdr:nvSpPr>
        <xdr:cNvPr id="2" name="Shape 25">
          <a:extLst>
            <a:ext uri="{FF2B5EF4-FFF2-40B4-BE49-F238E27FC236}">
              <a16:creationId xmlns:a16="http://schemas.microsoft.com/office/drawing/2014/main" id="{917A5561-E33C-4FB6-A735-EF49A76F9333}"/>
            </a:ext>
          </a:extLst>
        </xdr:cNvPr>
        <xdr:cNvSpPr/>
      </xdr:nvSpPr>
      <xdr:spPr>
        <a:xfrm>
          <a:off x="11004550" y="47625"/>
          <a:ext cx="5619750" cy="5229225"/>
        </a:xfrm>
        <a:prstGeom prst="rect">
          <a:avLst/>
        </a:prstGeom>
        <a:solidFill>
          <a:srgbClr val="FFFF99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De  rekentool 'KINDGEBONDEN BUDGET' werkt als volgt: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1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U hoeft alleen maar de rode cellen C4 aantal kinderen), C6 en C7(toetsingsinkomen= belastbaar jaarinkomen of verzamelinkomen van u en een eventuele partner) en C8 (bent u alleenstaande ouder) in te vullen.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Een partner voor de kindgebondenbudget is niet alleen een echtgeno(o)t(e) of een geregistreerd partner, maar kan ook iemand zijn met wie u: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samen aangifte inkomstenbelasting doet;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een samenlevingscontract heeft;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samenwoont en een kind heeft;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samenwoont in een woning waarvan u beide eigenaar bent; of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langer dan zes maanden samenwoont, als die tenminste 18 jaar of ouder is. Een huisgenoot, broer of zus bijvoorbeeld.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Indien u suggesties ter verbetering van dit rekenmodel heeft, hoor ik dit graag van u.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nl-NL" sz="1100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="0" i="0">
              <a:effectLst/>
              <a:latin typeface="+mn-lt"/>
              <a:ea typeface="+mn-ea"/>
              <a:cs typeface="+mn-cs"/>
            </a:rPr>
            <a:t>Aan deze berekening</a:t>
          </a:r>
          <a:r>
            <a:rPr lang="nl-NL" sz="1100" b="0" i="0" baseline="0">
              <a:effectLst/>
              <a:latin typeface="+mn-lt"/>
              <a:ea typeface="+mn-ea"/>
              <a:cs typeface="+mn-cs"/>
            </a:rPr>
            <a:t> kunnen </a:t>
          </a:r>
          <a:r>
            <a:rPr lang="nl-NL" sz="1100" b="0" i="0">
              <a:effectLst/>
              <a:latin typeface="+mn-lt"/>
              <a:ea typeface="+mn-ea"/>
              <a:cs typeface="+mn-cs"/>
            </a:rPr>
            <a:t>geen rechten  ontleend worden. Persoonlijke omstandigheden kunnen leiden tot andere resultaten.</a:t>
          </a:r>
          <a:endParaRPr lang="nl-NL">
            <a:effectLst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rtl="0"/>
          <a:r>
            <a:rPr lang="en-US" sz="1100" b="1" i="1" baseline="0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Adentro </a:t>
          </a:r>
          <a:endParaRPr lang="nl-NL">
            <a:solidFill>
              <a:srgbClr val="7030A0"/>
            </a:solidFill>
            <a:effectLst/>
          </a:endParaRPr>
        </a:p>
        <a:p>
          <a:pPr rtl="0"/>
          <a:r>
            <a:rPr lang="en-US" sz="1100" b="1" i="0" baseline="0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Martin Otten, financieel coach/adviseur</a:t>
          </a:r>
          <a:endParaRPr lang="nl-NL">
            <a:solidFill>
              <a:srgbClr val="7030A0"/>
            </a:solidFill>
            <a:effectLst/>
          </a:endParaRPr>
        </a:p>
        <a:p>
          <a:pPr rtl="0"/>
          <a:r>
            <a:rPr lang="en-US" sz="1100" b="1" i="0" baseline="0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Glanerbeek 59</a:t>
          </a:r>
          <a:endParaRPr lang="nl-NL">
            <a:solidFill>
              <a:srgbClr val="7030A0"/>
            </a:solidFill>
            <a:effectLst/>
          </a:endParaRPr>
        </a:p>
        <a:p>
          <a:pPr rtl="0"/>
          <a:r>
            <a:rPr lang="en-US" sz="1100" b="1" i="0" baseline="0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8033 BZ  Zwolle</a:t>
          </a:r>
          <a:endParaRPr lang="nl-NL">
            <a:solidFill>
              <a:srgbClr val="7030A0"/>
            </a:solidFill>
            <a:effectLst/>
          </a:endParaRPr>
        </a:p>
        <a:p>
          <a:pPr rtl="0"/>
          <a:r>
            <a:rPr lang="en-US" sz="1100" b="1" i="0" baseline="0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T: 06-1585 4530 </a:t>
          </a:r>
          <a:endParaRPr lang="nl-NL">
            <a:solidFill>
              <a:srgbClr val="7030A0"/>
            </a:solidFill>
            <a:effectLst/>
          </a:endParaRPr>
        </a:p>
        <a:p>
          <a:pPr rtl="0"/>
          <a:r>
            <a:rPr lang="en-US" sz="1100" b="1" i="0" baseline="0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E: info@adentro.nl</a:t>
          </a:r>
          <a:endParaRPr lang="nl-NL">
            <a:solidFill>
              <a:srgbClr val="7030A0"/>
            </a:solidFill>
            <a:effectLst/>
          </a:endParaRPr>
        </a:p>
        <a:p>
          <a:pPr rtl="0"/>
          <a:r>
            <a:rPr lang="en-US" sz="1100" b="1" i="0" baseline="0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www.adentro.nl</a:t>
          </a:r>
          <a:endParaRPr lang="nl-NL">
            <a:solidFill>
              <a:srgbClr val="7030A0"/>
            </a:solidFill>
            <a:effectLst/>
          </a:endParaRPr>
        </a:p>
        <a:p>
          <a:pPr rtl="0"/>
          <a:r>
            <a:rPr lang="en-US" sz="1100" b="1" i="0" baseline="0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KvK: 73797812</a:t>
          </a:r>
          <a:endParaRPr lang="nl-NL">
            <a:solidFill>
              <a:srgbClr val="7030A0"/>
            </a:solidFill>
            <a:effectLst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1" i="0" u="none" strike="noStrike">
            <a:solidFill>
              <a:srgbClr val="80008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0</xdr:col>
      <xdr:colOff>596900</xdr:colOff>
      <xdr:row>23</xdr:row>
      <xdr:rowOff>139700</xdr:rowOff>
    </xdr:from>
    <xdr:ext cx="4705350" cy="4476750"/>
    <xdr:sp macro="" textlink="">
      <xdr:nvSpPr>
        <xdr:cNvPr id="4" name="Shape 26">
          <a:extLst>
            <a:ext uri="{FF2B5EF4-FFF2-40B4-BE49-F238E27FC236}">
              <a16:creationId xmlns:a16="http://schemas.microsoft.com/office/drawing/2014/main" id="{1EAED504-BBA8-44C0-84AF-90AA19614D20}"/>
            </a:ext>
          </a:extLst>
        </xdr:cNvPr>
        <xdr:cNvSpPr/>
      </xdr:nvSpPr>
      <xdr:spPr>
        <a:xfrm>
          <a:off x="596900" y="4248150"/>
          <a:ext cx="4705350" cy="4476750"/>
        </a:xfrm>
        <a:prstGeom prst="rect">
          <a:avLst/>
        </a:prstGeom>
        <a:solidFill>
          <a:srgbClr val="558ED5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 i="0" u="none" strike="noStrike">
              <a:solidFill>
                <a:srgbClr val="000000"/>
              </a:solidFill>
              <a:latin typeface="Arial "/>
              <a:ea typeface="Arial"/>
              <a:cs typeface="Arial"/>
              <a:sym typeface="Arial"/>
            </a:rPr>
            <a:t>LET OP</a:t>
          </a:r>
          <a:endParaRPr sz="1400">
            <a:latin typeface="Arial 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 b="1" i="0" u="none" strike="noStrike">
            <a:solidFill>
              <a:srgbClr val="000000"/>
            </a:solidFill>
            <a:latin typeface="Arial 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 i="0" u="none" strike="noStrike">
              <a:solidFill>
                <a:srgbClr val="000000"/>
              </a:solidFill>
              <a:latin typeface="Arial "/>
              <a:ea typeface="Calibri"/>
              <a:cs typeface="Calibri"/>
              <a:sym typeface="Calibri"/>
            </a:rPr>
            <a:t>Vermogen en geen recht op kindgebonden budget</a:t>
          </a:r>
          <a:endParaRPr sz="1400">
            <a:latin typeface="Arial 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 i="0" u="none" strike="noStrike">
              <a:solidFill>
                <a:srgbClr val="000000"/>
              </a:solidFill>
              <a:latin typeface="Arial "/>
              <a:ea typeface="Calibri"/>
              <a:cs typeface="Calibri"/>
              <a:sym typeface="Calibri"/>
            </a:rPr>
            <a:t>Hebt u of heeft uw partner vermogen, zoals spaargeld en beleggingen? U hebt geen recht op zorgtoeslag voor 2026 als uw vermogen op 1 januari 2025 groter was dan:</a:t>
          </a:r>
          <a:endParaRPr sz="1400">
            <a:latin typeface="Arial 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 i="0" u="none" strike="noStrike">
              <a:solidFill>
                <a:srgbClr val="000000"/>
              </a:solidFill>
              <a:latin typeface="Arial "/>
              <a:ea typeface="Calibri"/>
              <a:cs typeface="Calibri"/>
              <a:sym typeface="Calibri"/>
            </a:rPr>
            <a:t>€ 146.011</a:t>
          </a:r>
          <a:r>
            <a:rPr lang="en-US" sz="1400" b="1" i="0" u="none" strike="noStrike" baseline="0">
              <a:solidFill>
                <a:srgbClr val="000000"/>
              </a:solidFill>
              <a:latin typeface="Arial "/>
              <a:ea typeface="Calibri"/>
              <a:cs typeface="Calibri"/>
              <a:sym typeface="Calibri"/>
            </a:rPr>
            <a:t> </a:t>
          </a:r>
          <a:r>
            <a:rPr lang="en-US" sz="1400" b="1" i="0" u="none" strike="noStrike">
              <a:solidFill>
                <a:srgbClr val="000000"/>
              </a:solidFill>
              <a:latin typeface="Arial "/>
              <a:ea typeface="Calibri"/>
              <a:cs typeface="Calibri"/>
              <a:sym typeface="Calibri"/>
            </a:rPr>
            <a:t>voor een alleenstaande</a:t>
          </a:r>
          <a:endParaRPr sz="1400">
            <a:latin typeface="Arial 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 i="0" u="none" strike="noStrike">
              <a:solidFill>
                <a:srgbClr val="000000"/>
              </a:solidFill>
              <a:latin typeface="Arial "/>
              <a:ea typeface="Calibri"/>
              <a:cs typeface="Calibri"/>
              <a:sym typeface="Calibri"/>
            </a:rPr>
            <a:t>€ 184.633 voor partners</a:t>
          </a:r>
        </a:p>
        <a:p>
          <a:endParaRPr lang="nl-NL" sz="1400" b="1">
            <a:effectLst/>
            <a:latin typeface="Arial "/>
            <a:ea typeface="+mn-ea"/>
            <a:cs typeface="+mn-cs"/>
          </a:endParaRPr>
        </a:p>
        <a:p>
          <a:r>
            <a:rPr lang="nl-NL" sz="1400" b="1">
              <a:effectLst/>
              <a:latin typeface="Arial "/>
              <a:ea typeface="+mn-ea"/>
              <a:cs typeface="+mn-cs"/>
            </a:rPr>
            <a:t>Deze</a:t>
          </a:r>
          <a:r>
            <a:rPr lang="nl-NL" sz="1400" b="1" baseline="0">
              <a:effectLst/>
              <a:latin typeface="Arial "/>
              <a:ea typeface="+mn-ea"/>
              <a:cs typeface="+mn-cs"/>
            </a:rPr>
            <a:t> rekentool is niet toepasbaar voor alle situaties, bijvoorbeeld niet indien:</a:t>
          </a:r>
          <a:endParaRPr lang="nl-NL" sz="1400">
            <a:effectLst/>
            <a:latin typeface="Arial "/>
          </a:endParaRPr>
        </a:p>
        <a:p>
          <a:r>
            <a:rPr lang="nl-NL" sz="1400" b="1" baseline="0">
              <a:effectLst/>
              <a:latin typeface="Arial "/>
              <a:ea typeface="+mn-ea"/>
              <a:cs typeface="+mn-cs"/>
            </a:rPr>
            <a:t>- uw kind niet het gehele kalenderjaar 12 of 16 is</a:t>
          </a:r>
        </a:p>
        <a:p>
          <a:r>
            <a:rPr lang="nl-NL" sz="1400" b="1" baseline="0">
              <a:effectLst/>
              <a:latin typeface="Arial "/>
              <a:ea typeface="+mn-ea"/>
              <a:cs typeface="+mn-cs"/>
            </a:rPr>
            <a:t>- uw kind buiten Nederland woont</a:t>
          </a:r>
        </a:p>
        <a:p>
          <a:r>
            <a:rPr lang="nl-NL" sz="1400" b="1" baseline="0">
              <a:effectLst/>
              <a:latin typeface="Arial "/>
              <a:ea typeface="+mn-ea"/>
              <a:cs typeface="+mn-cs"/>
            </a:rPr>
            <a:t>- in geval van echtscheiding</a:t>
          </a:r>
        </a:p>
        <a:p>
          <a:r>
            <a:rPr lang="nl-NL" sz="1400" b="1" baseline="0">
              <a:effectLst/>
              <a:latin typeface="Arial "/>
              <a:ea typeface="+mn-ea"/>
              <a:cs typeface="+mn-cs"/>
            </a:rPr>
            <a:t> </a:t>
          </a:r>
        </a:p>
        <a:p>
          <a:r>
            <a:rPr lang="nl-NL" sz="1400" b="1" baseline="0">
              <a:effectLst/>
              <a:latin typeface="Arial "/>
              <a:ea typeface="+mn-ea"/>
              <a:cs typeface="+mn-cs"/>
            </a:rPr>
            <a:t>Meer info hierover vindt u op </a:t>
          </a:r>
        </a:p>
        <a:p>
          <a:r>
            <a:rPr lang="nl-NL" sz="1400" b="1">
              <a:solidFill>
                <a:schemeClr val="bg1"/>
              </a:solidFill>
              <a:effectLst/>
              <a:latin typeface="Arial "/>
            </a:rPr>
            <a:t>https://download.belastingdienst.nl/toeslagen/docs/berekening_kindgebonden_budget_tg0811z61fd.pdf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 b="1" i="0" u="none" strike="noStrike">
            <a:solidFill>
              <a:schemeClr val="bg1"/>
            </a:solidFill>
            <a:latin typeface="Arial "/>
            <a:ea typeface="Calibri" panose="020F0502020204030204" pitchFamily="34" charset="0"/>
            <a:cs typeface="Calibri" panose="020F0502020204030204" pitchFamily="34" charset="0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 b="1" i="0" u="none" strike="noStrike">
            <a:solidFill>
              <a:srgbClr val="000000"/>
            </a:solidFill>
            <a:latin typeface="Arial "/>
            <a:ea typeface="Calibri"/>
            <a:cs typeface="Calibri"/>
            <a:sym typeface="Calibri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DE220-0CCE-4775-A94E-252A2D6D5841}">
  <dimension ref="A1:G1000"/>
  <sheetViews>
    <sheetView tabSelected="1" topLeftCell="B1" workbookViewId="0">
      <selection activeCell="C4" sqref="C4"/>
    </sheetView>
  </sheetViews>
  <sheetFormatPr defaultColWidth="12.6328125" defaultRowHeight="15" customHeight="1" x14ac:dyDescent="0.25"/>
  <cols>
    <col min="1" max="1" width="9.08984375" style="6" hidden="1" customWidth="1"/>
    <col min="2" max="2" width="46.08984375" style="6" customWidth="1"/>
    <col min="3" max="3" width="8.26953125" style="6" customWidth="1"/>
    <col min="4" max="4" width="9.08984375" style="6" customWidth="1"/>
    <col min="5" max="5" width="20.08984375" style="6" customWidth="1"/>
    <col min="6" max="6" width="12.36328125" style="6" customWidth="1"/>
    <col min="7" max="7" width="19.7265625" style="6" customWidth="1"/>
    <col min="8" max="26" width="8" style="6" customWidth="1"/>
    <col min="27" max="16384" width="12.6328125" style="6"/>
  </cols>
  <sheetData>
    <row r="1" spans="1:7" ht="12.75" customHeight="1" x14ac:dyDescent="0.3">
      <c r="A1" s="3"/>
      <c r="B1" s="4" t="s">
        <v>16</v>
      </c>
      <c r="C1" s="5"/>
      <c r="D1" s="5"/>
      <c r="E1" s="5"/>
      <c r="F1" s="5"/>
      <c r="G1" s="5"/>
    </row>
    <row r="2" spans="1:7" ht="12.75" customHeight="1" x14ac:dyDescent="0.25">
      <c r="A2" s="3"/>
      <c r="B2" s="5"/>
      <c r="C2" s="5"/>
      <c r="D2" s="5"/>
      <c r="E2" s="5"/>
      <c r="F2" s="5"/>
      <c r="G2" s="5"/>
    </row>
    <row r="3" spans="1:7" ht="12.75" customHeight="1" x14ac:dyDescent="0.25">
      <c r="A3" s="3"/>
      <c r="B3" s="5"/>
      <c r="C3" s="5"/>
      <c r="D3" s="5"/>
      <c r="E3" s="5"/>
      <c r="F3" s="5"/>
      <c r="G3" s="5"/>
    </row>
    <row r="4" spans="1:7" ht="12.75" customHeight="1" x14ac:dyDescent="0.3">
      <c r="B4" s="7" t="s">
        <v>17</v>
      </c>
      <c r="C4" s="1">
        <v>2</v>
      </c>
      <c r="D4" s="8"/>
      <c r="E4" s="5"/>
      <c r="F4" s="5"/>
      <c r="G4" s="5"/>
    </row>
    <row r="5" spans="1:7" ht="12.75" customHeight="1" x14ac:dyDescent="0.25">
      <c r="A5" s="9" t="s">
        <v>7</v>
      </c>
      <c r="B5" s="10"/>
      <c r="C5" s="11"/>
      <c r="D5" s="5"/>
      <c r="E5" s="5"/>
      <c r="F5" s="5"/>
      <c r="G5" s="5"/>
    </row>
    <row r="6" spans="1:7" ht="12.75" customHeight="1" x14ac:dyDescent="0.3">
      <c r="A6" s="9" t="s">
        <v>8</v>
      </c>
      <c r="B6" s="5" t="s">
        <v>0</v>
      </c>
      <c r="C6" s="2">
        <v>36000</v>
      </c>
      <c r="D6" s="7"/>
      <c r="E6" s="5"/>
      <c r="F6" s="5"/>
      <c r="G6" s="5"/>
    </row>
    <row r="7" spans="1:7" ht="12.75" customHeight="1" x14ac:dyDescent="0.3">
      <c r="A7" s="12">
        <v>1</v>
      </c>
      <c r="B7" s="5" t="s">
        <v>1</v>
      </c>
      <c r="C7" s="2">
        <v>10000</v>
      </c>
      <c r="D7" s="7"/>
      <c r="E7" s="5"/>
      <c r="F7" s="5"/>
      <c r="G7" s="5"/>
    </row>
    <row r="8" spans="1:7" ht="33.75" customHeight="1" x14ac:dyDescent="0.3">
      <c r="A8" s="12">
        <v>2</v>
      </c>
      <c r="B8" s="5" t="s">
        <v>12</v>
      </c>
      <c r="C8" s="1" t="s">
        <v>8</v>
      </c>
      <c r="D8" s="7"/>
      <c r="E8" s="13" t="s">
        <v>9</v>
      </c>
      <c r="F8" s="14" t="s">
        <v>10</v>
      </c>
      <c r="G8" s="14" t="s">
        <v>11</v>
      </c>
    </row>
    <row r="9" spans="1:7" ht="12.75" customHeight="1" x14ac:dyDescent="0.3">
      <c r="A9" s="12">
        <v>3</v>
      </c>
      <c r="B9" s="15" t="s">
        <v>2</v>
      </c>
      <c r="C9" s="16">
        <f>IF((C6+C7)&lt;A15,A17+A18,IF((C6+C7)&gt;=(A16+A18/A14),0,CEILING((A17+A18)-A14*(C6+C7-A15),1)))</f>
        <v>4639</v>
      </c>
      <c r="D9" s="17"/>
      <c r="E9" s="18" t="str">
        <f>IF(C4=1,703+C9,"")</f>
        <v/>
      </c>
      <c r="F9" s="18">
        <f>IF(C4=2,703+703+C9,"")</f>
        <v>6045</v>
      </c>
      <c r="G9" s="18">
        <f>IF(C4=2,703+936+C9,"")</f>
        <v>6278</v>
      </c>
    </row>
    <row r="10" spans="1:7" ht="12.75" customHeight="1" x14ac:dyDescent="0.3">
      <c r="A10" s="12">
        <v>4</v>
      </c>
      <c r="B10" s="15" t="s">
        <v>3</v>
      </c>
      <c r="C10" s="16">
        <f>FLOOR(C9/12,1)</f>
        <v>386</v>
      </c>
      <c r="D10" s="16"/>
      <c r="E10" s="19" t="str">
        <f t="shared" ref="E10:G10" si="0">IF(E9="","",E9/12)</f>
        <v/>
      </c>
      <c r="F10" s="19">
        <f t="shared" si="0"/>
        <v>503.75</v>
      </c>
      <c r="G10" s="19">
        <f t="shared" si="0"/>
        <v>523.16666666666663</v>
      </c>
    </row>
    <row r="11" spans="1:7" ht="12.75" customHeight="1" x14ac:dyDescent="0.25">
      <c r="A11" s="12">
        <v>5</v>
      </c>
      <c r="B11" s="9"/>
      <c r="C11" s="17"/>
      <c r="D11" s="5"/>
      <c r="E11" s="5"/>
      <c r="F11" s="5"/>
      <c r="G11" s="5"/>
    </row>
    <row r="12" spans="1:7" ht="12.75" customHeight="1" x14ac:dyDescent="0.3">
      <c r="A12" s="12">
        <v>6</v>
      </c>
      <c r="B12" s="5"/>
      <c r="C12" s="20"/>
      <c r="D12" s="5"/>
      <c r="E12" s="5"/>
      <c r="F12" s="5"/>
      <c r="G12" s="5"/>
    </row>
    <row r="13" spans="1:7" ht="12.75" customHeight="1" x14ac:dyDescent="0.25">
      <c r="A13" s="5"/>
      <c r="B13" s="5"/>
      <c r="C13" s="17"/>
      <c r="D13" s="5"/>
      <c r="E13" s="5"/>
      <c r="F13" s="5"/>
      <c r="G13" s="5"/>
    </row>
    <row r="14" spans="1:7" ht="12.75" customHeight="1" x14ac:dyDescent="0.25">
      <c r="A14" s="21">
        <v>7.5999999999999998E-2</v>
      </c>
      <c r="B14" s="5"/>
      <c r="C14" s="17"/>
      <c r="D14" s="5"/>
      <c r="E14" s="5"/>
      <c r="F14" s="5"/>
      <c r="G14" s="5"/>
    </row>
    <row r="15" spans="1:7" ht="12.75" customHeight="1" x14ac:dyDescent="0.25">
      <c r="A15" s="22">
        <f>IF(C8="ja",29736,39141)</f>
        <v>39141</v>
      </c>
      <c r="B15" s="23"/>
      <c r="C15" s="17"/>
      <c r="D15" s="5"/>
      <c r="E15" s="5"/>
      <c r="F15" s="5"/>
      <c r="G15" s="5"/>
    </row>
    <row r="16" spans="1:7" ht="12.75" customHeight="1" x14ac:dyDescent="0.25">
      <c r="A16" s="17">
        <f>A15+(A17-23.99)/$A$14</f>
        <v>106720.07894736843</v>
      </c>
      <c r="D16" s="5"/>
      <c r="E16" s="5"/>
      <c r="F16" s="5"/>
      <c r="G16" s="5"/>
    </row>
    <row r="17" spans="1:7" ht="12.75" customHeight="1" x14ac:dyDescent="0.25">
      <c r="A17" s="22">
        <f>IF(C4=1,2580,IF(C4=2,5160,IF(C4=3,7740,(IF(C4=4,10320,IF(C4=5,12900,15480))))))</f>
        <v>5160</v>
      </c>
      <c r="B17" s="5"/>
      <c r="D17" s="5"/>
      <c r="E17" s="5"/>
      <c r="F17" s="5"/>
      <c r="G17" s="5"/>
    </row>
    <row r="18" spans="1:7" ht="15.75" customHeight="1" x14ac:dyDescent="0.35">
      <c r="A18" s="22">
        <f>IF(C8="ja",3416,0)</f>
        <v>0</v>
      </c>
      <c r="B18" s="24" t="s">
        <v>4</v>
      </c>
      <c r="C18" s="5"/>
      <c r="D18" s="5"/>
      <c r="E18" s="5"/>
      <c r="F18" s="5"/>
      <c r="G18" s="5"/>
    </row>
    <row r="19" spans="1:7" ht="15.75" customHeight="1" x14ac:dyDescent="0.35">
      <c r="B19" s="24" t="s">
        <v>14</v>
      </c>
      <c r="C19" s="5"/>
      <c r="D19" s="5"/>
      <c r="E19" s="5"/>
      <c r="F19" s="5"/>
      <c r="G19" s="5"/>
    </row>
    <row r="20" spans="1:7" ht="15.75" customHeight="1" x14ac:dyDescent="0.35">
      <c r="B20" s="24" t="s">
        <v>15</v>
      </c>
      <c r="C20" s="5"/>
      <c r="D20" s="5"/>
      <c r="E20" s="5"/>
      <c r="F20" s="5"/>
      <c r="G20" s="5"/>
    </row>
    <row r="21" spans="1:7" ht="15.75" customHeight="1" x14ac:dyDescent="0.35">
      <c r="B21" s="24" t="s">
        <v>5</v>
      </c>
      <c r="C21" s="5"/>
      <c r="D21" s="5"/>
      <c r="E21" s="5"/>
      <c r="F21" s="5"/>
      <c r="G21" s="5"/>
    </row>
    <row r="22" spans="1:7" ht="15.75" customHeight="1" x14ac:dyDescent="0.35">
      <c r="B22" s="24" t="s">
        <v>6</v>
      </c>
      <c r="C22" s="5"/>
      <c r="D22" s="5"/>
      <c r="E22" s="5"/>
      <c r="F22" s="5"/>
      <c r="G22" s="5"/>
    </row>
    <row r="23" spans="1:7" ht="12.75" customHeight="1" x14ac:dyDescent="0.35">
      <c r="B23" s="24" t="s">
        <v>13</v>
      </c>
      <c r="C23" s="5"/>
      <c r="D23" s="5"/>
      <c r="E23" s="5"/>
      <c r="F23" s="5"/>
      <c r="G23" s="5"/>
    </row>
    <row r="24" spans="1:7" ht="12.75" customHeight="1" x14ac:dyDescent="0.25">
      <c r="A24" s="25"/>
      <c r="B24" s="5"/>
      <c r="C24" s="5"/>
      <c r="D24" s="5"/>
      <c r="E24" s="5"/>
      <c r="F24" s="5"/>
      <c r="G24" s="5"/>
    </row>
    <row r="25" spans="1:7" ht="12.75" customHeight="1" x14ac:dyDescent="0.25">
      <c r="B25" s="5"/>
      <c r="C25" s="5"/>
      <c r="D25" s="5"/>
      <c r="E25" s="5"/>
      <c r="F25" s="5"/>
      <c r="G25" s="5"/>
    </row>
    <row r="26" spans="1:7" ht="12.75" customHeight="1" x14ac:dyDescent="0.25">
      <c r="B26" s="5"/>
      <c r="C26" s="5"/>
      <c r="D26" s="5"/>
      <c r="E26" s="5"/>
      <c r="F26" s="5"/>
      <c r="G26" s="5"/>
    </row>
    <row r="27" spans="1:7" ht="12.75" customHeight="1" x14ac:dyDescent="0.25">
      <c r="B27" s="5"/>
      <c r="C27" s="5"/>
      <c r="D27" s="5"/>
      <c r="E27" s="5"/>
      <c r="F27" s="5"/>
      <c r="G27" s="5"/>
    </row>
    <row r="28" spans="1:7" ht="12.75" customHeight="1" x14ac:dyDescent="0.25">
      <c r="B28" s="5"/>
      <c r="C28" s="5"/>
      <c r="D28" s="5"/>
      <c r="E28" s="5"/>
      <c r="F28" s="5"/>
      <c r="G28" s="5"/>
    </row>
    <row r="29" spans="1:7" ht="12.75" customHeight="1" x14ac:dyDescent="0.25">
      <c r="B29" s="5"/>
      <c r="C29" s="5"/>
      <c r="D29" s="5"/>
      <c r="E29" s="5"/>
      <c r="F29" s="5"/>
      <c r="G29" s="5"/>
    </row>
    <row r="30" spans="1:7" ht="12.75" customHeight="1" x14ac:dyDescent="0.25">
      <c r="B30" s="5"/>
      <c r="C30" s="5"/>
      <c r="D30" s="5"/>
      <c r="E30" s="5"/>
      <c r="F30" s="5"/>
      <c r="G30" s="5"/>
    </row>
    <row r="31" spans="1:7" ht="12.75" customHeight="1" x14ac:dyDescent="0.25">
      <c r="B31" s="5"/>
      <c r="C31" s="5"/>
      <c r="D31" s="5"/>
      <c r="E31" s="5"/>
      <c r="F31" s="5"/>
      <c r="G31" s="5"/>
    </row>
    <row r="32" spans="1:7" ht="12.75" customHeight="1" x14ac:dyDescent="0.25"/>
    <row r="33" s="6" customFormat="1" ht="12.75" customHeight="1" x14ac:dyDescent="0.25"/>
    <row r="34" s="6" customFormat="1" ht="12.75" customHeight="1" x14ac:dyDescent="0.25"/>
    <row r="35" s="6" customFormat="1" ht="12.75" customHeight="1" x14ac:dyDescent="0.25"/>
    <row r="36" s="6" customFormat="1" ht="12.75" customHeight="1" x14ac:dyDescent="0.25"/>
    <row r="37" s="6" customFormat="1" ht="12.75" customHeight="1" x14ac:dyDescent="0.25"/>
    <row r="38" s="6" customFormat="1" ht="12.75" customHeight="1" x14ac:dyDescent="0.25"/>
    <row r="39" s="6" customFormat="1" ht="12.75" customHeight="1" x14ac:dyDescent="0.25"/>
    <row r="40" s="6" customFormat="1" ht="12.75" customHeight="1" x14ac:dyDescent="0.25"/>
    <row r="41" s="6" customFormat="1" ht="12.75" customHeight="1" x14ac:dyDescent="0.25"/>
    <row r="42" s="6" customFormat="1" ht="12.75" customHeight="1" x14ac:dyDescent="0.25"/>
    <row r="43" s="6" customFormat="1" ht="12.75" customHeight="1" x14ac:dyDescent="0.25"/>
    <row r="44" s="6" customFormat="1" ht="12.75" customHeight="1" x14ac:dyDescent="0.25"/>
    <row r="45" s="6" customFormat="1" ht="12.75" customHeight="1" x14ac:dyDescent="0.25"/>
    <row r="46" s="6" customFormat="1" ht="12.75" customHeight="1" x14ac:dyDescent="0.25"/>
    <row r="47" s="6" customFormat="1" ht="12.75" customHeight="1" x14ac:dyDescent="0.25"/>
    <row r="48" s="6" customFormat="1" ht="12.75" customHeight="1" x14ac:dyDescent="0.25"/>
    <row r="49" s="6" customFormat="1" ht="12.75" customHeight="1" x14ac:dyDescent="0.25"/>
    <row r="50" s="6" customFormat="1" ht="12.75" customHeight="1" x14ac:dyDescent="0.25"/>
    <row r="51" s="6" customFormat="1" ht="12.75" customHeight="1" x14ac:dyDescent="0.25"/>
    <row r="52" s="6" customFormat="1" ht="12.75" customHeight="1" x14ac:dyDescent="0.25"/>
    <row r="53" s="6" customFormat="1" ht="12.75" customHeight="1" x14ac:dyDescent="0.25"/>
    <row r="54" s="6" customFormat="1" ht="12.75" customHeight="1" x14ac:dyDescent="0.25"/>
    <row r="55" s="6" customFormat="1" ht="12.75" customHeight="1" x14ac:dyDescent="0.25"/>
    <row r="56" s="6" customFormat="1" ht="12.75" customHeight="1" x14ac:dyDescent="0.25"/>
    <row r="57" s="6" customFormat="1" ht="12.75" customHeight="1" x14ac:dyDescent="0.25"/>
    <row r="58" s="6" customFormat="1" ht="12.75" customHeight="1" x14ac:dyDescent="0.25"/>
    <row r="59" s="6" customFormat="1" ht="12.75" customHeight="1" x14ac:dyDescent="0.25"/>
    <row r="60" s="6" customFormat="1" ht="12.75" customHeight="1" x14ac:dyDescent="0.25"/>
    <row r="61" s="6" customFormat="1" ht="12.75" customHeight="1" x14ac:dyDescent="0.25"/>
    <row r="62" s="6" customFormat="1" ht="12.75" customHeight="1" x14ac:dyDescent="0.25"/>
    <row r="63" s="6" customFormat="1" ht="12.75" customHeight="1" x14ac:dyDescent="0.25"/>
    <row r="64" s="6" customFormat="1" ht="12.75" customHeight="1" x14ac:dyDescent="0.25"/>
    <row r="65" s="6" customFormat="1" ht="12.75" customHeight="1" x14ac:dyDescent="0.25"/>
    <row r="66" s="6" customFormat="1" ht="12.75" customHeight="1" x14ac:dyDescent="0.25"/>
    <row r="67" s="6" customFormat="1" ht="12.75" customHeight="1" x14ac:dyDescent="0.25"/>
    <row r="68" s="6" customFormat="1" ht="12.75" customHeight="1" x14ac:dyDescent="0.25"/>
    <row r="69" s="6" customFormat="1" ht="12.75" customHeight="1" x14ac:dyDescent="0.25"/>
    <row r="70" s="6" customFormat="1" ht="12.75" customHeight="1" x14ac:dyDescent="0.25"/>
    <row r="71" s="6" customFormat="1" ht="12.75" customHeight="1" x14ac:dyDescent="0.25"/>
    <row r="72" s="6" customFormat="1" ht="12.75" customHeight="1" x14ac:dyDescent="0.25"/>
    <row r="73" s="6" customFormat="1" ht="12.75" customHeight="1" x14ac:dyDescent="0.25"/>
    <row r="74" s="6" customFormat="1" ht="12.75" customHeight="1" x14ac:dyDescent="0.25"/>
    <row r="75" s="6" customFormat="1" ht="12.75" customHeight="1" x14ac:dyDescent="0.25"/>
    <row r="76" s="6" customFormat="1" ht="12.75" customHeight="1" x14ac:dyDescent="0.25"/>
    <row r="77" s="6" customFormat="1" ht="12.75" customHeight="1" x14ac:dyDescent="0.25"/>
    <row r="78" s="6" customFormat="1" ht="12.75" customHeight="1" x14ac:dyDescent="0.25"/>
    <row r="79" s="6" customFormat="1" ht="12.75" customHeight="1" x14ac:dyDescent="0.25"/>
    <row r="80" s="6" customFormat="1" ht="12.75" customHeight="1" x14ac:dyDescent="0.25"/>
    <row r="81" s="6" customFormat="1" ht="12.75" customHeight="1" x14ac:dyDescent="0.25"/>
    <row r="82" s="6" customFormat="1" ht="12.75" customHeight="1" x14ac:dyDescent="0.25"/>
    <row r="83" s="6" customFormat="1" ht="12.75" customHeight="1" x14ac:dyDescent="0.25"/>
    <row r="84" s="6" customFormat="1" ht="12.75" customHeight="1" x14ac:dyDescent="0.25"/>
    <row r="85" s="6" customFormat="1" ht="12.75" customHeight="1" x14ac:dyDescent="0.25"/>
    <row r="86" s="6" customFormat="1" ht="12.75" customHeight="1" x14ac:dyDescent="0.25"/>
    <row r="87" s="6" customFormat="1" ht="12.75" customHeight="1" x14ac:dyDescent="0.25"/>
    <row r="88" s="6" customFormat="1" ht="12.75" customHeight="1" x14ac:dyDescent="0.25"/>
    <row r="89" s="6" customFormat="1" ht="12.75" customHeight="1" x14ac:dyDescent="0.25"/>
    <row r="90" s="6" customFormat="1" ht="12.75" customHeight="1" x14ac:dyDescent="0.25"/>
    <row r="91" s="6" customFormat="1" ht="12.75" customHeight="1" x14ac:dyDescent="0.25"/>
    <row r="92" s="6" customFormat="1" ht="12.75" customHeight="1" x14ac:dyDescent="0.25"/>
    <row r="93" s="6" customFormat="1" ht="12.75" customHeight="1" x14ac:dyDescent="0.25"/>
    <row r="94" s="6" customFormat="1" ht="12.75" customHeight="1" x14ac:dyDescent="0.25"/>
    <row r="95" s="6" customFormat="1" ht="12.75" customHeight="1" x14ac:dyDescent="0.25"/>
    <row r="96" s="6" customFormat="1" ht="12.75" customHeight="1" x14ac:dyDescent="0.25"/>
    <row r="97" s="6" customFormat="1" ht="12.75" customHeight="1" x14ac:dyDescent="0.25"/>
    <row r="98" s="6" customFormat="1" ht="12.75" customHeight="1" x14ac:dyDescent="0.25"/>
    <row r="99" s="6" customFormat="1" ht="12.75" customHeight="1" x14ac:dyDescent="0.25"/>
    <row r="100" s="6" customFormat="1" ht="12.75" customHeight="1" x14ac:dyDescent="0.25"/>
    <row r="101" s="6" customFormat="1" ht="12.75" customHeight="1" x14ac:dyDescent="0.25"/>
    <row r="102" s="6" customFormat="1" ht="12.75" customHeight="1" x14ac:dyDescent="0.25"/>
    <row r="103" s="6" customFormat="1" ht="12.75" customHeight="1" x14ac:dyDescent="0.25"/>
    <row r="104" s="6" customFormat="1" ht="12.75" customHeight="1" x14ac:dyDescent="0.25"/>
    <row r="105" s="6" customFormat="1" ht="12.75" customHeight="1" x14ac:dyDescent="0.25"/>
    <row r="106" s="6" customFormat="1" ht="12.75" customHeight="1" x14ac:dyDescent="0.25"/>
    <row r="107" s="6" customFormat="1" ht="12.75" customHeight="1" x14ac:dyDescent="0.25"/>
    <row r="108" s="6" customFormat="1" ht="12.75" customHeight="1" x14ac:dyDescent="0.25"/>
    <row r="109" s="6" customFormat="1" ht="12.75" customHeight="1" x14ac:dyDescent="0.25"/>
    <row r="110" s="6" customFormat="1" ht="12.75" customHeight="1" x14ac:dyDescent="0.25"/>
    <row r="111" s="6" customFormat="1" ht="12.75" customHeight="1" x14ac:dyDescent="0.25"/>
    <row r="112" s="6" customFormat="1" ht="12.75" customHeight="1" x14ac:dyDescent="0.25"/>
    <row r="113" s="6" customFormat="1" ht="12.75" customHeight="1" x14ac:dyDescent="0.25"/>
    <row r="114" s="6" customFormat="1" ht="12.75" customHeight="1" x14ac:dyDescent="0.25"/>
    <row r="115" s="6" customFormat="1" ht="12.75" customHeight="1" x14ac:dyDescent="0.25"/>
    <row r="116" s="6" customFormat="1" ht="12.75" customHeight="1" x14ac:dyDescent="0.25"/>
    <row r="117" s="6" customFormat="1" ht="12.75" customHeight="1" x14ac:dyDescent="0.25"/>
    <row r="118" s="6" customFormat="1" ht="12.75" customHeight="1" x14ac:dyDescent="0.25"/>
    <row r="119" s="6" customFormat="1" ht="12.75" customHeight="1" x14ac:dyDescent="0.25"/>
    <row r="120" s="6" customFormat="1" ht="12.75" customHeight="1" x14ac:dyDescent="0.25"/>
    <row r="121" s="6" customFormat="1" ht="12.75" customHeight="1" x14ac:dyDescent="0.25"/>
    <row r="122" s="6" customFormat="1" ht="12.75" customHeight="1" x14ac:dyDescent="0.25"/>
    <row r="123" s="6" customFormat="1" ht="12.75" customHeight="1" x14ac:dyDescent="0.25"/>
    <row r="124" s="6" customFormat="1" ht="12.75" customHeight="1" x14ac:dyDescent="0.25"/>
    <row r="125" s="6" customFormat="1" ht="12.75" customHeight="1" x14ac:dyDescent="0.25"/>
    <row r="126" s="6" customFormat="1" ht="12.75" customHeight="1" x14ac:dyDescent="0.25"/>
    <row r="127" s="6" customFormat="1" ht="12.75" customHeight="1" x14ac:dyDescent="0.25"/>
    <row r="128" s="6" customFormat="1" ht="12.75" customHeight="1" x14ac:dyDescent="0.25"/>
    <row r="129" s="6" customFormat="1" ht="12.75" customHeight="1" x14ac:dyDescent="0.25"/>
    <row r="130" s="6" customFormat="1" ht="12.75" customHeight="1" x14ac:dyDescent="0.25"/>
    <row r="131" s="6" customFormat="1" ht="12.75" customHeight="1" x14ac:dyDescent="0.25"/>
    <row r="132" s="6" customFormat="1" ht="12.75" customHeight="1" x14ac:dyDescent="0.25"/>
    <row r="133" s="6" customFormat="1" ht="12.75" customHeight="1" x14ac:dyDescent="0.25"/>
    <row r="134" s="6" customFormat="1" ht="12.75" customHeight="1" x14ac:dyDescent="0.25"/>
    <row r="135" s="6" customFormat="1" ht="12.75" customHeight="1" x14ac:dyDescent="0.25"/>
    <row r="136" s="6" customFormat="1" ht="12.75" customHeight="1" x14ac:dyDescent="0.25"/>
    <row r="137" s="6" customFormat="1" ht="12.75" customHeight="1" x14ac:dyDescent="0.25"/>
    <row r="138" s="6" customFormat="1" ht="12.75" customHeight="1" x14ac:dyDescent="0.25"/>
    <row r="139" s="6" customFormat="1" ht="12.75" customHeight="1" x14ac:dyDescent="0.25"/>
    <row r="140" s="6" customFormat="1" ht="12.75" customHeight="1" x14ac:dyDescent="0.25"/>
    <row r="141" s="6" customFormat="1" ht="12.75" customHeight="1" x14ac:dyDescent="0.25"/>
    <row r="142" s="6" customFormat="1" ht="12.75" customHeight="1" x14ac:dyDescent="0.25"/>
    <row r="143" s="6" customFormat="1" ht="12.75" customHeight="1" x14ac:dyDescent="0.25"/>
    <row r="144" s="6" customFormat="1" ht="12.75" customHeight="1" x14ac:dyDescent="0.25"/>
    <row r="145" s="6" customFormat="1" ht="12.75" customHeight="1" x14ac:dyDescent="0.25"/>
    <row r="146" s="6" customFormat="1" ht="12.75" customHeight="1" x14ac:dyDescent="0.25"/>
    <row r="147" s="6" customFormat="1" ht="12.75" customHeight="1" x14ac:dyDescent="0.25"/>
    <row r="148" s="6" customFormat="1" ht="12.75" customHeight="1" x14ac:dyDescent="0.25"/>
    <row r="149" s="6" customFormat="1" ht="12.75" customHeight="1" x14ac:dyDescent="0.25"/>
    <row r="150" s="6" customFormat="1" ht="12.75" customHeight="1" x14ac:dyDescent="0.25"/>
    <row r="151" s="6" customFormat="1" ht="12.75" customHeight="1" x14ac:dyDescent="0.25"/>
    <row r="152" s="6" customFormat="1" ht="12.75" customHeight="1" x14ac:dyDescent="0.25"/>
    <row r="153" s="6" customFormat="1" ht="12.75" customHeight="1" x14ac:dyDescent="0.25"/>
    <row r="154" s="6" customFormat="1" ht="12.75" customHeight="1" x14ac:dyDescent="0.25"/>
    <row r="155" s="6" customFormat="1" ht="12.75" customHeight="1" x14ac:dyDescent="0.25"/>
    <row r="156" s="6" customFormat="1" ht="12.75" customHeight="1" x14ac:dyDescent="0.25"/>
    <row r="157" s="6" customFormat="1" ht="12.75" customHeight="1" x14ac:dyDescent="0.25"/>
    <row r="158" s="6" customFormat="1" ht="12.75" customHeight="1" x14ac:dyDescent="0.25"/>
    <row r="159" s="6" customFormat="1" ht="12.75" customHeight="1" x14ac:dyDescent="0.25"/>
    <row r="160" s="6" customFormat="1" ht="12.75" customHeight="1" x14ac:dyDescent="0.25"/>
    <row r="161" s="6" customFormat="1" ht="12.75" customHeight="1" x14ac:dyDescent="0.25"/>
    <row r="162" s="6" customFormat="1" ht="12.75" customHeight="1" x14ac:dyDescent="0.25"/>
    <row r="163" s="6" customFormat="1" ht="12.75" customHeight="1" x14ac:dyDescent="0.25"/>
    <row r="164" s="6" customFormat="1" ht="12.75" customHeight="1" x14ac:dyDescent="0.25"/>
    <row r="165" s="6" customFormat="1" ht="12.75" customHeight="1" x14ac:dyDescent="0.25"/>
    <row r="166" s="6" customFormat="1" ht="12.75" customHeight="1" x14ac:dyDescent="0.25"/>
    <row r="167" s="6" customFormat="1" ht="12.75" customHeight="1" x14ac:dyDescent="0.25"/>
    <row r="168" s="6" customFormat="1" ht="12.75" customHeight="1" x14ac:dyDescent="0.25"/>
    <row r="169" s="6" customFormat="1" ht="12.75" customHeight="1" x14ac:dyDescent="0.25"/>
    <row r="170" s="6" customFormat="1" ht="12.75" customHeight="1" x14ac:dyDescent="0.25"/>
    <row r="171" s="6" customFormat="1" ht="12.75" customHeight="1" x14ac:dyDescent="0.25"/>
    <row r="172" s="6" customFormat="1" ht="12.75" customHeight="1" x14ac:dyDescent="0.25"/>
    <row r="173" s="6" customFormat="1" ht="12.75" customHeight="1" x14ac:dyDescent="0.25"/>
    <row r="174" s="6" customFormat="1" ht="12.75" customHeight="1" x14ac:dyDescent="0.25"/>
    <row r="175" s="6" customFormat="1" ht="12.75" customHeight="1" x14ac:dyDescent="0.25"/>
    <row r="176" s="6" customFormat="1" ht="12.75" customHeight="1" x14ac:dyDescent="0.25"/>
    <row r="177" s="6" customFormat="1" ht="12.75" customHeight="1" x14ac:dyDescent="0.25"/>
    <row r="178" s="6" customFormat="1" ht="12.75" customHeight="1" x14ac:dyDescent="0.25"/>
    <row r="179" s="6" customFormat="1" ht="12.75" customHeight="1" x14ac:dyDescent="0.25"/>
    <row r="180" s="6" customFormat="1" ht="12.75" customHeight="1" x14ac:dyDescent="0.25"/>
    <row r="181" s="6" customFormat="1" ht="12.75" customHeight="1" x14ac:dyDescent="0.25"/>
    <row r="182" s="6" customFormat="1" ht="12.75" customHeight="1" x14ac:dyDescent="0.25"/>
    <row r="183" s="6" customFormat="1" ht="12.75" customHeight="1" x14ac:dyDescent="0.25"/>
    <row r="184" s="6" customFormat="1" ht="12.75" customHeight="1" x14ac:dyDescent="0.25"/>
    <row r="185" s="6" customFormat="1" ht="12.75" customHeight="1" x14ac:dyDescent="0.25"/>
    <row r="186" s="6" customFormat="1" ht="12.75" customHeight="1" x14ac:dyDescent="0.25"/>
    <row r="187" s="6" customFormat="1" ht="12.75" customHeight="1" x14ac:dyDescent="0.25"/>
    <row r="188" s="6" customFormat="1" ht="12.75" customHeight="1" x14ac:dyDescent="0.25"/>
    <row r="189" s="6" customFormat="1" ht="12.75" customHeight="1" x14ac:dyDescent="0.25"/>
    <row r="190" s="6" customFormat="1" ht="12.75" customHeight="1" x14ac:dyDescent="0.25"/>
    <row r="191" s="6" customFormat="1" ht="12.75" customHeight="1" x14ac:dyDescent="0.25"/>
    <row r="192" s="6" customFormat="1" ht="12.75" customHeight="1" x14ac:dyDescent="0.25"/>
    <row r="193" s="6" customFormat="1" ht="12.75" customHeight="1" x14ac:dyDescent="0.25"/>
    <row r="194" s="6" customFormat="1" ht="12.75" customHeight="1" x14ac:dyDescent="0.25"/>
    <row r="195" s="6" customFormat="1" ht="12.75" customHeight="1" x14ac:dyDescent="0.25"/>
    <row r="196" s="6" customFormat="1" ht="12.75" customHeight="1" x14ac:dyDescent="0.25"/>
    <row r="197" s="6" customFormat="1" ht="12.75" customHeight="1" x14ac:dyDescent="0.25"/>
    <row r="198" s="6" customFormat="1" ht="12.75" customHeight="1" x14ac:dyDescent="0.25"/>
    <row r="199" s="6" customFormat="1" ht="12.75" customHeight="1" x14ac:dyDescent="0.25"/>
    <row r="200" s="6" customFormat="1" ht="12.75" customHeight="1" x14ac:dyDescent="0.25"/>
    <row r="201" s="6" customFormat="1" ht="12.75" customHeight="1" x14ac:dyDescent="0.25"/>
    <row r="202" s="6" customFormat="1" ht="12.75" customHeight="1" x14ac:dyDescent="0.25"/>
    <row r="203" s="6" customFormat="1" ht="12.75" customHeight="1" x14ac:dyDescent="0.25"/>
    <row r="204" s="6" customFormat="1" ht="12.75" customHeight="1" x14ac:dyDescent="0.25"/>
    <row r="205" s="6" customFormat="1" ht="12.75" customHeight="1" x14ac:dyDescent="0.25"/>
    <row r="206" s="6" customFormat="1" ht="12.75" customHeight="1" x14ac:dyDescent="0.25"/>
    <row r="207" s="6" customFormat="1" ht="12.75" customHeight="1" x14ac:dyDescent="0.25"/>
    <row r="208" s="6" customFormat="1" ht="12.75" customHeight="1" x14ac:dyDescent="0.25"/>
    <row r="209" s="6" customFormat="1" ht="12.75" customHeight="1" x14ac:dyDescent="0.25"/>
    <row r="210" s="6" customFormat="1" ht="12.75" customHeight="1" x14ac:dyDescent="0.25"/>
    <row r="211" s="6" customFormat="1" ht="12.75" customHeight="1" x14ac:dyDescent="0.25"/>
    <row r="212" s="6" customFormat="1" ht="12.75" customHeight="1" x14ac:dyDescent="0.25"/>
    <row r="213" s="6" customFormat="1" ht="12.75" customHeight="1" x14ac:dyDescent="0.25"/>
    <row r="214" s="6" customFormat="1" ht="12.75" customHeight="1" x14ac:dyDescent="0.25"/>
    <row r="215" s="6" customFormat="1" ht="12.75" customHeight="1" x14ac:dyDescent="0.25"/>
    <row r="216" s="6" customFormat="1" ht="12.75" customHeight="1" x14ac:dyDescent="0.25"/>
    <row r="217" s="6" customFormat="1" ht="12.75" customHeight="1" x14ac:dyDescent="0.25"/>
    <row r="218" s="6" customFormat="1" ht="12.75" customHeight="1" x14ac:dyDescent="0.25"/>
    <row r="219" s="6" customFormat="1" ht="12.75" customHeight="1" x14ac:dyDescent="0.25"/>
    <row r="220" s="6" customFormat="1" ht="12.75" customHeight="1" x14ac:dyDescent="0.25"/>
    <row r="221" s="6" customFormat="1" ht="12.75" customHeight="1" x14ac:dyDescent="0.25"/>
    <row r="222" s="6" customFormat="1" ht="12.75" customHeight="1" x14ac:dyDescent="0.25"/>
    <row r="223" s="6" customFormat="1" ht="12.75" customHeight="1" x14ac:dyDescent="0.25"/>
    <row r="224" s="6" customFormat="1" ht="12.75" customHeight="1" x14ac:dyDescent="0.25"/>
    <row r="225" s="6" customFormat="1" ht="12.75" customHeight="1" x14ac:dyDescent="0.25"/>
    <row r="226" s="6" customFormat="1" ht="12.75" customHeight="1" x14ac:dyDescent="0.25"/>
    <row r="227" s="6" customFormat="1" ht="12.75" customHeight="1" x14ac:dyDescent="0.25"/>
    <row r="228" s="6" customFormat="1" ht="12.75" customHeight="1" x14ac:dyDescent="0.25"/>
    <row r="229" s="6" customFormat="1" ht="12.75" customHeight="1" x14ac:dyDescent="0.25"/>
    <row r="230" s="6" customFormat="1" ht="12.75" customHeight="1" x14ac:dyDescent="0.25"/>
    <row r="231" s="6" customFormat="1" ht="12.75" customHeight="1" x14ac:dyDescent="0.25"/>
    <row r="232" s="6" customFormat="1" ht="12.75" customHeight="1" x14ac:dyDescent="0.25"/>
    <row r="233" s="6" customFormat="1" ht="12.75" customHeight="1" x14ac:dyDescent="0.25"/>
    <row r="234" s="6" customFormat="1" ht="12.75" customHeight="1" x14ac:dyDescent="0.25"/>
    <row r="235" s="6" customFormat="1" ht="12.75" customHeight="1" x14ac:dyDescent="0.25"/>
    <row r="236" s="6" customFormat="1" ht="12.75" customHeight="1" x14ac:dyDescent="0.25"/>
    <row r="237" s="6" customFormat="1" ht="12.75" customHeight="1" x14ac:dyDescent="0.25"/>
    <row r="238" s="6" customFormat="1" ht="12.75" customHeight="1" x14ac:dyDescent="0.25"/>
    <row r="239" s="6" customFormat="1" ht="12.75" customHeight="1" x14ac:dyDescent="0.25"/>
    <row r="240" s="6" customFormat="1" ht="12.75" customHeight="1" x14ac:dyDescent="0.25"/>
    <row r="241" s="6" customFormat="1" ht="12.75" customHeight="1" x14ac:dyDescent="0.25"/>
    <row r="242" s="6" customFormat="1" ht="12.75" customHeight="1" x14ac:dyDescent="0.25"/>
    <row r="243" s="6" customFormat="1" ht="12.75" customHeight="1" x14ac:dyDescent="0.25"/>
    <row r="244" s="6" customFormat="1" ht="12.75" customHeight="1" x14ac:dyDescent="0.25"/>
    <row r="245" s="6" customFormat="1" ht="12.75" customHeight="1" x14ac:dyDescent="0.25"/>
    <row r="246" s="6" customFormat="1" ht="12.75" customHeight="1" x14ac:dyDescent="0.25"/>
    <row r="247" s="6" customFormat="1" ht="12.75" customHeight="1" x14ac:dyDescent="0.25"/>
    <row r="248" s="6" customFormat="1" ht="12.75" customHeight="1" x14ac:dyDescent="0.25"/>
    <row r="249" s="6" customFormat="1" ht="12.75" customHeight="1" x14ac:dyDescent="0.25"/>
    <row r="250" s="6" customFormat="1" ht="12.75" customHeight="1" x14ac:dyDescent="0.25"/>
    <row r="251" s="6" customFormat="1" ht="12.75" customHeight="1" x14ac:dyDescent="0.25"/>
    <row r="252" s="6" customFormat="1" ht="12.75" customHeight="1" x14ac:dyDescent="0.25"/>
    <row r="253" s="6" customFormat="1" ht="12.75" customHeight="1" x14ac:dyDescent="0.25"/>
    <row r="254" s="6" customFormat="1" ht="12.75" customHeight="1" x14ac:dyDescent="0.25"/>
    <row r="255" s="6" customFormat="1" ht="12.75" customHeight="1" x14ac:dyDescent="0.25"/>
    <row r="256" s="6" customFormat="1" ht="12.75" customHeight="1" x14ac:dyDescent="0.25"/>
    <row r="257" s="6" customFormat="1" ht="12.75" customHeight="1" x14ac:dyDescent="0.25"/>
    <row r="258" s="6" customFormat="1" ht="12.75" customHeight="1" x14ac:dyDescent="0.25"/>
    <row r="259" s="6" customFormat="1" ht="12.75" customHeight="1" x14ac:dyDescent="0.25"/>
    <row r="260" s="6" customFormat="1" ht="12.75" customHeight="1" x14ac:dyDescent="0.25"/>
    <row r="261" s="6" customFormat="1" ht="12.75" customHeight="1" x14ac:dyDescent="0.25"/>
    <row r="262" s="6" customFormat="1" ht="12.75" customHeight="1" x14ac:dyDescent="0.25"/>
    <row r="263" s="6" customFormat="1" ht="12.75" customHeight="1" x14ac:dyDescent="0.25"/>
    <row r="264" s="6" customFormat="1" ht="12.75" customHeight="1" x14ac:dyDescent="0.25"/>
    <row r="265" s="6" customFormat="1" ht="12.75" customHeight="1" x14ac:dyDescent="0.25"/>
    <row r="266" s="6" customFormat="1" ht="12.75" customHeight="1" x14ac:dyDescent="0.25"/>
    <row r="267" s="6" customFormat="1" ht="12.75" customHeight="1" x14ac:dyDescent="0.25"/>
    <row r="268" s="6" customFormat="1" ht="12.75" customHeight="1" x14ac:dyDescent="0.25"/>
    <row r="269" s="6" customFormat="1" ht="12.75" customHeight="1" x14ac:dyDescent="0.25"/>
    <row r="270" s="6" customFormat="1" ht="12.75" customHeight="1" x14ac:dyDescent="0.25"/>
    <row r="271" s="6" customFormat="1" ht="12.75" customHeight="1" x14ac:dyDescent="0.25"/>
    <row r="272" s="6" customFormat="1" ht="12.75" customHeight="1" x14ac:dyDescent="0.25"/>
    <row r="273" s="6" customFormat="1" ht="12.75" customHeight="1" x14ac:dyDescent="0.25"/>
    <row r="274" s="6" customFormat="1" ht="12.75" customHeight="1" x14ac:dyDescent="0.25"/>
    <row r="275" s="6" customFormat="1" ht="12.75" customHeight="1" x14ac:dyDescent="0.25"/>
    <row r="276" s="6" customFormat="1" ht="12.75" customHeight="1" x14ac:dyDescent="0.25"/>
    <row r="277" s="6" customFormat="1" ht="12.75" customHeight="1" x14ac:dyDescent="0.25"/>
    <row r="278" s="6" customFormat="1" ht="12.75" customHeight="1" x14ac:dyDescent="0.25"/>
    <row r="279" s="6" customFormat="1" ht="12.75" customHeight="1" x14ac:dyDescent="0.25"/>
    <row r="280" s="6" customFormat="1" ht="12.75" customHeight="1" x14ac:dyDescent="0.25"/>
    <row r="281" s="6" customFormat="1" ht="12.75" customHeight="1" x14ac:dyDescent="0.25"/>
    <row r="282" s="6" customFormat="1" ht="12.75" customHeight="1" x14ac:dyDescent="0.25"/>
    <row r="283" s="6" customFormat="1" ht="12.75" customHeight="1" x14ac:dyDescent="0.25"/>
    <row r="284" s="6" customFormat="1" ht="12.75" customHeight="1" x14ac:dyDescent="0.25"/>
    <row r="285" s="6" customFormat="1" ht="12.75" customHeight="1" x14ac:dyDescent="0.25"/>
    <row r="286" s="6" customFormat="1" ht="12.75" customHeight="1" x14ac:dyDescent="0.25"/>
    <row r="287" s="6" customFormat="1" ht="12.75" customHeight="1" x14ac:dyDescent="0.25"/>
    <row r="288" s="6" customFormat="1" ht="12.75" customHeight="1" x14ac:dyDescent="0.25"/>
    <row r="289" s="6" customFormat="1" ht="12.75" customHeight="1" x14ac:dyDescent="0.25"/>
    <row r="290" s="6" customFormat="1" ht="12.75" customHeight="1" x14ac:dyDescent="0.25"/>
    <row r="291" s="6" customFormat="1" ht="12.75" customHeight="1" x14ac:dyDescent="0.25"/>
    <row r="292" s="6" customFormat="1" ht="12.75" customHeight="1" x14ac:dyDescent="0.25"/>
    <row r="293" s="6" customFormat="1" ht="12.75" customHeight="1" x14ac:dyDescent="0.25"/>
    <row r="294" s="6" customFormat="1" ht="12.75" customHeight="1" x14ac:dyDescent="0.25"/>
    <row r="295" s="6" customFormat="1" ht="12.75" customHeight="1" x14ac:dyDescent="0.25"/>
    <row r="296" s="6" customFormat="1" ht="12.75" customHeight="1" x14ac:dyDescent="0.25"/>
    <row r="297" s="6" customFormat="1" ht="12.75" customHeight="1" x14ac:dyDescent="0.25"/>
    <row r="298" s="6" customFormat="1" ht="12.75" customHeight="1" x14ac:dyDescent="0.25"/>
    <row r="299" s="6" customFormat="1" ht="12.75" customHeight="1" x14ac:dyDescent="0.25"/>
    <row r="300" s="6" customFormat="1" ht="12.75" customHeight="1" x14ac:dyDescent="0.25"/>
    <row r="301" s="6" customFormat="1" ht="12.75" customHeight="1" x14ac:dyDescent="0.25"/>
    <row r="302" s="6" customFormat="1" ht="12.75" customHeight="1" x14ac:dyDescent="0.25"/>
    <row r="303" s="6" customFormat="1" ht="12.75" customHeight="1" x14ac:dyDescent="0.25"/>
    <row r="304" s="6" customFormat="1" ht="12.75" customHeight="1" x14ac:dyDescent="0.25"/>
    <row r="305" s="6" customFormat="1" ht="12.75" customHeight="1" x14ac:dyDescent="0.25"/>
    <row r="306" s="6" customFormat="1" ht="12.75" customHeight="1" x14ac:dyDescent="0.25"/>
    <row r="307" s="6" customFormat="1" ht="12.75" customHeight="1" x14ac:dyDescent="0.25"/>
    <row r="308" s="6" customFormat="1" ht="12.75" customHeight="1" x14ac:dyDescent="0.25"/>
    <row r="309" s="6" customFormat="1" ht="12.75" customHeight="1" x14ac:dyDescent="0.25"/>
    <row r="310" s="6" customFormat="1" ht="12.75" customHeight="1" x14ac:dyDescent="0.25"/>
    <row r="311" s="6" customFormat="1" ht="12.75" customHeight="1" x14ac:dyDescent="0.25"/>
    <row r="312" s="6" customFormat="1" ht="12.75" customHeight="1" x14ac:dyDescent="0.25"/>
    <row r="313" s="6" customFormat="1" ht="12.75" customHeight="1" x14ac:dyDescent="0.25"/>
    <row r="314" s="6" customFormat="1" ht="12.75" customHeight="1" x14ac:dyDescent="0.25"/>
    <row r="315" s="6" customFormat="1" ht="12.75" customHeight="1" x14ac:dyDescent="0.25"/>
    <row r="316" s="6" customFormat="1" ht="12.75" customHeight="1" x14ac:dyDescent="0.25"/>
    <row r="317" s="6" customFormat="1" ht="12.75" customHeight="1" x14ac:dyDescent="0.25"/>
    <row r="318" s="6" customFormat="1" ht="12.75" customHeight="1" x14ac:dyDescent="0.25"/>
    <row r="319" s="6" customFormat="1" ht="12.75" customHeight="1" x14ac:dyDescent="0.25"/>
    <row r="320" s="6" customFormat="1" ht="12.75" customHeight="1" x14ac:dyDescent="0.25"/>
    <row r="321" s="6" customFormat="1" ht="12.75" customHeight="1" x14ac:dyDescent="0.25"/>
    <row r="322" s="6" customFormat="1" ht="12.75" customHeight="1" x14ac:dyDescent="0.25"/>
    <row r="323" s="6" customFormat="1" ht="12.75" customHeight="1" x14ac:dyDescent="0.25"/>
    <row r="324" s="6" customFormat="1" ht="12.75" customHeight="1" x14ac:dyDescent="0.25"/>
    <row r="325" s="6" customFormat="1" ht="12.75" customHeight="1" x14ac:dyDescent="0.25"/>
    <row r="326" s="6" customFormat="1" ht="12.75" customHeight="1" x14ac:dyDescent="0.25"/>
    <row r="327" s="6" customFormat="1" ht="12.75" customHeight="1" x14ac:dyDescent="0.25"/>
    <row r="328" s="6" customFormat="1" ht="12.75" customHeight="1" x14ac:dyDescent="0.25"/>
    <row r="329" s="6" customFormat="1" ht="12.75" customHeight="1" x14ac:dyDescent="0.25"/>
    <row r="330" s="6" customFormat="1" ht="12.75" customHeight="1" x14ac:dyDescent="0.25"/>
    <row r="331" s="6" customFormat="1" ht="12.75" customHeight="1" x14ac:dyDescent="0.25"/>
    <row r="332" s="6" customFormat="1" ht="12.75" customHeight="1" x14ac:dyDescent="0.25"/>
    <row r="333" s="6" customFormat="1" ht="12.75" customHeight="1" x14ac:dyDescent="0.25"/>
    <row r="334" s="6" customFormat="1" ht="12.75" customHeight="1" x14ac:dyDescent="0.25"/>
    <row r="335" s="6" customFormat="1" ht="12.75" customHeight="1" x14ac:dyDescent="0.25"/>
    <row r="336" s="6" customFormat="1" ht="12.75" customHeight="1" x14ac:dyDescent="0.25"/>
    <row r="337" s="6" customFormat="1" ht="12.75" customHeight="1" x14ac:dyDescent="0.25"/>
    <row r="338" s="6" customFormat="1" ht="12.75" customHeight="1" x14ac:dyDescent="0.25"/>
    <row r="339" s="6" customFormat="1" ht="12.75" customHeight="1" x14ac:dyDescent="0.25"/>
    <row r="340" s="6" customFormat="1" ht="12.75" customHeight="1" x14ac:dyDescent="0.25"/>
    <row r="341" s="6" customFormat="1" ht="12.75" customHeight="1" x14ac:dyDescent="0.25"/>
    <row r="342" s="6" customFormat="1" ht="12.75" customHeight="1" x14ac:dyDescent="0.25"/>
    <row r="343" s="6" customFormat="1" ht="12.75" customHeight="1" x14ac:dyDescent="0.25"/>
    <row r="344" s="6" customFormat="1" ht="12.75" customHeight="1" x14ac:dyDescent="0.25"/>
    <row r="345" s="6" customFormat="1" ht="12.75" customHeight="1" x14ac:dyDescent="0.25"/>
    <row r="346" s="6" customFormat="1" ht="12.75" customHeight="1" x14ac:dyDescent="0.25"/>
    <row r="347" s="6" customFormat="1" ht="12.75" customHeight="1" x14ac:dyDescent="0.25"/>
    <row r="348" s="6" customFormat="1" ht="12.75" customHeight="1" x14ac:dyDescent="0.25"/>
    <row r="349" s="6" customFormat="1" ht="12.75" customHeight="1" x14ac:dyDescent="0.25"/>
    <row r="350" s="6" customFormat="1" ht="12.75" customHeight="1" x14ac:dyDescent="0.25"/>
    <row r="351" s="6" customFormat="1" ht="12.75" customHeight="1" x14ac:dyDescent="0.25"/>
    <row r="352" s="6" customFormat="1" ht="12.75" customHeight="1" x14ac:dyDescent="0.25"/>
    <row r="353" s="6" customFormat="1" ht="12.75" customHeight="1" x14ac:dyDescent="0.25"/>
    <row r="354" s="6" customFormat="1" ht="12.75" customHeight="1" x14ac:dyDescent="0.25"/>
    <row r="355" s="6" customFormat="1" ht="12.75" customHeight="1" x14ac:dyDescent="0.25"/>
    <row r="356" s="6" customFormat="1" ht="12.75" customHeight="1" x14ac:dyDescent="0.25"/>
    <row r="357" s="6" customFormat="1" ht="12.75" customHeight="1" x14ac:dyDescent="0.25"/>
    <row r="358" s="6" customFormat="1" ht="12.75" customHeight="1" x14ac:dyDescent="0.25"/>
    <row r="359" s="6" customFormat="1" ht="12.75" customHeight="1" x14ac:dyDescent="0.25"/>
    <row r="360" s="6" customFormat="1" ht="12.75" customHeight="1" x14ac:dyDescent="0.25"/>
    <row r="361" s="6" customFormat="1" ht="12.75" customHeight="1" x14ac:dyDescent="0.25"/>
    <row r="362" s="6" customFormat="1" ht="12.75" customHeight="1" x14ac:dyDescent="0.25"/>
    <row r="363" s="6" customFormat="1" ht="12.75" customHeight="1" x14ac:dyDescent="0.25"/>
    <row r="364" s="6" customFormat="1" ht="12.75" customHeight="1" x14ac:dyDescent="0.25"/>
    <row r="365" s="6" customFormat="1" ht="12.75" customHeight="1" x14ac:dyDescent="0.25"/>
    <row r="366" s="6" customFormat="1" ht="12.75" customHeight="1" x14ac:dyDescent="0.25"/>
    <row r="367" s="6" customFormat="1" ht="12.75" customHeight="1" x14ac:dyDescent="0.25"/>
    <row r="368" s="6" customFormat="1" ht="12.75" customHeight="1" x14ac:dyDescent="0.25"/>
    <row r="369" s="6" customFormat="1" ht="12.75" customHeight="1" x14ac:dyDescent="0.25"/>
    <row r="370" s="6" customFormat="1" ht="12.75" customHeight="1" x14ac:dyDescent="0.25"/>
    <row r="371" s="6" customFormat="1" ht="12.75" customHeight="1" x14ac:dyDescent="0.25"/>
    <row r="372" s="6" customFormat="1" ht="12.75" customHeight="1" x14ac:dyDescent="0.25"/>
    <row r="373" s="6" customFormat="1" ht="12.75" customHeight="1" x14ac:dyDescent="0.25"/>
    <row r="374" s="6" customFormat="1" ht="12.75" customHeight="1" x14ac:dyDescent="0.25"/>
    <row r="375" s="6" customFormat="1" ht="12.75" customHeight="1" x14ac:dyDescent="0.25"/>
    <row r="376" s="6" customFormat="1" ht="12.75" customHeight="1" x14ac:dyDescent="0.25"/>
    <row r="377" s="6" customFormat="1" ht="12.75" customHeight="1" x14ac:dyDescent="0.25"/>
    <row r="378" s="6" customFormat="1" ht="12.75" customHeight="1" x14ac:dyDescent="0.25"/>
    <row r="379" s="6" customFormat="1" ht="12.75" customHeight="1" x14ac:dyDescent="0.25"/>
    <row r="380" s="6" customFormat="1" ht="12.75" customHeight="1" x14ac:dyDescent="0.25"/>
    <row r="381" s="6" customFormat="1" ht="12.75" customHeight="1" x14ac:dyDescent="0.25"/>
    <row r="382" s="6" customFormat="1" ht="12.75" customHeight="1" x14ac:dyDescent="0.25"/>
    <row r="383" s="6" customFormat="1" ht="12.75" customHeight="1" x14ac:dyDescent="0.25"/>
    <row r="384" s="6" customFormat="1" ht="12.75" customHeight="1" x14ac:dyDescent="0.25"/>
    <row r="385" s="6" customFormat="1" ht="12.75" customHeight="1" x14ac:dyDescent="0.25"/>
    <row r="386" s="6" customFormat="1" ht="12.75" customHeight="1" x14ac:dyDescent="0.25"/>
    <row r="387" s="6" customFormat="1" ht="12.75" customHeight="1" x14ac:dyDescent="0.25"/>
    <row r="388" s="6" customFormat="1" ht="12.75" customHeight="1" x14ac:dyDescent="0.25"/>
    <row r="389" s="6" customFormat="1" ht="12.75" customHeight="1" x14ac:dyDescent="0.25"/>
    <row r="390" s="6" customFormat="1" ht="12.75" customHeight="1" x14ac:dyDescent="0.25"/>
    <row r="391" s="6" customFormat="1" ht="12.75" customHeight="1" x14ac:dyDescent="0.25"/>
    <row r="392" s="6" customFormat="1" ht="12.75" customHeight="1" x14ac:dyDescent="0.25"/>
    <row r="393" s="6" customFormat="1" ht="12.75" customHeight="1" x14ac:dyDescent="0.25"/>
    <row r="394" s="6" customFormat="1" ht="12.75" customHeight="1" x14ac:dyDescent="0.25"/>
    <row r="395" s="6" customFormat="1" ht="12.75" customHeight="1" x14ac:dyDescent="0.25"/>
    <row r="396" s="6" customFormat="1" ht="12.75" customHeight="1" x14ac:dyDescent="0.25"/>
    <row r="397" s="6" customFormat="1" ht="12.75" customHeight="1" x14ac:dyDescent="0.25"/>
    <row r="398" s="6" customFormat="1" ht="12.75" customHeight="1" x14ac:dyDescent="0.25"/>
    <row r="399" s="6" customFormat="1" ht="12.75" customHeight="1" x14ac:dyDescent="0.25"/>
    <row r="400" s="6" customFormat="1" ht="12.75" customHeight="1" x14ac:dyDescent="0.25"/>
    <row r="401" s="6" customFormat="1" ht="12.75" customHeight="1" x14ac:dyDescent="0.25"/>
    <row r="402" s="6" customFormat="1" ht="12.75" customHeight="1" x14ac:dyDescent="0.25"/>
    <row r="403" s="6" customFormat="1" ht="12.75" customHeight="1" x14ac:dyDescent="0.25"/>
    <row r="404" s="6" customFormat="1" ht="12.75" customHeight="1" x14ac:dyDescent="0.25"/>
    <row r="405" s="6" customFormat="1" ht="12.75" customHeight="1" x14ac:dyDescent="0.25"/>
    <row r="406" s="6" customFormat="1" ht="12.75" customHeight="1" x14ac:dyDescent="0.25"/>
    <row r="407" s="6" customFormat="1" ht="12.75" customHeight="1" x14ac:dyDescent="0.25"/>
    <row r="408" s="6" customFormat="1" ht="12.75" customHeight="1" x14ac:dyDescent="0.25"/>
    <row r="409" s="6" customFormat="1" ht="12.75" customHeight="1" x14ac:dyDescent="0.25"/>
    <row r="410" s="6" customFormat="1" ht="12.75" customHeight="1" x14ac:dyDescent="0.25"/>
    <row r="411" s="6" customFormat="1" ht="12.75" customHeight="1" x14ac:dyDescent="0.25"/>
    <row r="412" s="6" customFormat="1" ht="12.75" customHeight="1" x14ac:dyDescent="0.25"/>
    <row r="413" s="6" customFormat="1" ht="12.75" customHeight="1" x14ac:dyDescent="0.25"/>
    <row r="414" s="6" customFormat="1" ht="12.75" customHeight="1" x14ac:dyDescent="0.25"/>
    <row r="415" s="6" customFormat="1" ht="12.75" customHeight="1" x14ac:dyDescent="0.25"/>
    <row r="416" s="6" customFormat="1" ht="12.75" customHeight="1" x14ac:dyDescent="0.25"/>
    <row r="417" s="6" customFormat="1" ht="12.75" customHeight="1" x14ac:dyDescent="0.25"/>
    <row r="418" s="6" customFormat="1" ht="12.75" customHeight="1" x14ac:dyDescent="0.25"/>
    <row r="419" s="6" customFormat="1" ht="12.75" customHeight="1" x14ac:dyDescent="0.25"/>
    <row r="420" s="6" customFormat="1" ht="12.75" customHeight="1" x14ac:dyDescent="0.25"/>
    <row r="421" s="6" customFormat="1" ht="12.75" customHeight="1" x14ac:dyDescent="0.25"/>
    <row r="422" s="6" customFormat="1" ht="12.75" customHeight="1" x14ac:dyDescent="0.25"/>
    <row r="423" s="6" customFormat="1" ht="12.75" customHeight="1" x14ac:dyDescent="0.25"/>
    <row r="424" s="6" customFormat="1" ht="12.75" customHeight="1" x14ac:dyDescent="0.25"/>
    <row r="425" s="6" customFormat="1" ht="12.75" customHeight="1" x14ac:dyDescent="0.25"/>
    <row r="426" s="6" customFormat="1" ht="12.75" customHeight="1" x14ac:dyDescent="0.25"/>
    <row r="427" s="6" customFormat="1" ht="12.75" customHeight="1" x14ac:dyDescent="0.25"/>
    <row r="428" s="6" customFormat="1" ht="12.75" customHeight="1" x14ac:dyDescent="0.25"/>
    <row r="429" s="6" customFormat="1" ht="12.75" customHeight="1" x14ac:dyDescent="0.25"/>
    <row r="430" s="6" customFormat="1" ht="12.75" customHeight="1" x14ac:dyDescent="0.25"/>
    <row r="431" s="6" customFormat="1" ht="12.75" customHeight="1" x14ac:dyDescent="0.25"/>
    <row r="432" s="6" customFormat="1" ht="12.75" customHeight="1" x14ac:dyDescent="0.25"/>
    <row r="433" s="6" customFormat="1" ht="12.75" customHeight="1" x14ac:dyDescent="0.25"/>
    <row r="434" s="6" customFormat="1" ht="12.75" customHeight="1" x14ac:dyDescent="0.25"/>
    <row r="435" s="6" customFormat="1" ht="12.75" customHeight="1" x14ac:dyDescent="0.25"/>
    <row r="436" s="6" customFormat="1" ht="12.75" customHeight="1" x14ac:dyDescent="0.25"/>
    <row r="437" s="6" customFormat="1" ht="12.75" customHeight="1" x14ac:dyDescent="0.25"/>
    <row r="438" s="6" customFormat="1" ht="12.75" customHeight="1" x14ac:dyDescent="0.25"/>
    <row r="439" s="6" customFormat="1" ht="12.75" customHeight="1" x14ac:dyDescent="0.25"/>
    <row r="440" s="6" customFormat="1" ht="12.75" customHeight="1" x14ac:dyDescent="0.25"/>
    <row r="441" s="6" customFormat="1" ht="12.75" customHeight="1" x14ac:dyDescent="0.25"/>
    <row r="442" s="6" customFormat="1" ht="12.75" customHeight="1" x14ac:dyDescent="0.25"/>
    <row r="443" s="6" customFormat="1" ht="12.75" customHeight="1" x14ac:dyDescent="0.25"/>
    <row r="444" s="6" customFormat="1" ht="12.75" customHeight="1" x14ac:dyDescent="0.25"/>
    <row r="445" s="6" customFormat="1" ht="12.75" customHeight="1" x14ac:dyDescent="0.25"/>
    <row r="446" s="6" customFormat="1" ht="12.75" customHeight="1" x14ac:dyDescent="0.25"/>
    <row r="447" s="6" customFormat="1" ht="12.75" customHeight="1" x14ac:dyDescent="0.25"/>
    <row r="448" s="6" customFormat="1" ht="12.75" customHeight="1" x14ac:dyDescent="0.25"/>
    <row r="449" s="6" customFormat="1" ht="12.75" customHeight="1" x14ac:dyDescent="0.25"/>
    <row r="450" s="6" customFormat="1" ht="12.75" customHeight="1" x14ac:dyDescent="0.25"/>
    <row r="451" s="6" customFormat="1" ht="12.75" customHeight="1" x14ac:dyDescent="0.25"/>
    <row r="452" s="6" customFormat="1" ht="12.75" customHeight="1" x14ac:dyDescent="0.25"/>
    <row r="453" s="6" customFormat="1" ht="12.75" customHeight="1" x14ac:dyDescent="0.25"/>
    <row r="454" s="6" customFormat="1" ht="12.75" customHeight="1" x14ac:dyDescent="0.25"/>
    <row r="455" s="6" customFormat="1" ht="12.75" customHeight="1" x14ac:dyDescent="0.25"/>
    <row r="456" s="6" customFormat="1" ht="12.75" customHeight="1" x14ac:dyDescent="0.25"/>
    <row r="457" s="6" customFormat="1" ht="12.75" customHeight="1" x14ac:dyDescent="0.25"/>
    <row r="458" s="6" customFormat="1" ht="12.75" customHeight="1" x14ac:dyDescent="0.25"/>
    <row r="459" s="6" customFormat="1" ht="12.75" customHeight="1" x14ac:dyDescent="0.25"/>
    <row r="460" s="6" customFormat="1" ht="12.75" customHeight="1" x14ac:dyDescent="0.25"/>
    <row r="461" s="6" customFormat="1" ht="12.75" customHeight="1" x14ac:dyDescent="0.25"/>
    <row r="462" s="6" customFormat="1" ht="12.75" customHeight="1" x14ac:dyDescent="0.25"/>
    <row r="463" s="6" customFormat="1" ht="12.75" customHeight="1" x14ac:dyDescent="0.25"/>
    <row r="464" s="6" customFormat="1" ht="12.75" customHeight="1" x14ac:dyDescent="0.25"/>
    <row r="465" s="6" customFormat="1" ht="12.75" customHeight="1" x14ac:dyDescent="0.25"/>
    <row r="466" s="6" customFormat="1" ht="12.75" customHeight="1" x14ac:dyDescent="0.25"/>
    <row r="467" s="6" customFormat="1" ht="12.75" customHeight="1" x14ac:dyDescent="0.25"/>
    <row r="468" s="6" customFormat="1" ht="12.75" customHeight="1" x14ac:dyDescent="0.25"/>
    <row r="469" s="6" customFormat="1" ht="12.75" customHeight="1" x14ac:dyDescent="0.25"/>
    <row r="470" s="6" customFormat="1" ht="12.75" customHeight="1" x14ac:dyDescent="0.25"/>
    <row r="471" s="6" customFormat="1" ht="12.75" customHeight="1" x14ac:dyDescent="0.25"/>
    <row r="472" s="6" customFormat="1" ht="12.75" customHeight="1" x14ac:dyDescent="0.25"/>
    <row r="473" s="6" customFormat="1" ht="12.75" customHeight="1" x14ac:dyDescent="0.25"/>
    <row r="474" s="6" customFormat="1" ht="12.75" customHeight="1" x14ac:dyDescent="0.25"/>
    <row r="475" s="6" customFormat="1" ht="12.75" customHeight="1" x14ac:dyDescent="0.25"/>
    <row r="476" s="6" customFormat="1" ht="12.75" customHeight="1" x14ac:dyDescent="0.25"/>
    <row r="477" s="6" customFormat="1" ht="12.75" customHeight="1" x14ac:dyDescent="0.25"/>
    <row r="478" s="6" customFormat="1" ht="12.75" customHeight="1" x14ac:dyDescent="0.25"/>
    <row r="479" s="6" customFormat="1" ht="12.75" customHeight="1" x14ac:dyDescent="0.25"/>
    <row r="480" s="6" customFormat="1" ht="12.75" customHeight="1" x14ac:dyDescent="0.25"/>
    <row r="481" s="6" customFormat="1" ht="12.75" customHeight="1" x14ac:dyDescent="0.25"/>
    <row r="482" s="6" customFormat="1" ht="12.75" customHeight="1" x14ac:dyDescent="0.25"/>
    <row r="483" s="6" customFormat="1" ht="12.75" customHeight="1" x14ac:dyDescent="0.25"/>
    <row r="484" s="6" customFormat="1" ht="12.75" customHeight="1" x14ac:dyDescent="0.25"/>
    <row r="485" s="6" customFormat="1" ht="12.75" customHeight="1" x14ac:dyDescent="0.25"/>
    <row r="486" s="6" customFormat="1" ht="12.75" customHeight="1" x14ac:dyDescent="0.25"/>
    <row r="487" s="6" customFormat="1" ht="12.75" customHeight="1" x14ac:dyDescent="0.25"/>
    <row r="488" s="6" customFormat="1" ht="12.75" customHeight="1" x14ac:dyDescent="0.25"/>
    <row r="489" s="6" customFormat="1" ht="12.75" customHeight="1" x14ac:dyDescent="0.25"/>
    <row r="490" s="6" customFormat="1" ht="12.75" customHeight="1" x14ac:dyDescent="0.25"/>
    <row r="491" s="6" customFormat="1" ht="12.75" customHeight="1" x14ac:dyDescent="0.25"/>
    <row r="492" s="6" customFormat="1" ht="12.75" customHeight="1" x14ac:dyDescent="0.25"/>
    <row r="493" s="6" customFormat="1" ht="12.75" customHeight="1" x14ac:dyDescent="0.25"/>
    <row r="494" s="6" customFormat="1" ht="12.75" customHeight="1" x14ac:dyDescent="0.25"/>
    <row r="495" s="6" customFormat="1" ht="12.75" customHeight="1" x14ac:dyDescent="0.25"/>
    <row r="496" s="6" customFormat="1" ht="12.75" customHeight="1" x14ac:dyDescent="0.25"/>
    <row r="497" s="6" customFormat="1" ht="12.75" customHeight="1" x14ac:dyDescent="0.25"/>
    <row r="498" s="6" customFormat="1" ht="12.75" customHeight="1" x14ac:dyDescent="0.25"/>
    <row r="499" s="6" customFormat="1" ht="12.75" customHeight="1" x14ac:dyDescent="0.25"/>
    <row r="500" s="6" customFormat="1" ht="12.75" customHeight="1" x14ac:dyDescent="0.25"/>
    <row r="501" s="6" customFormat="1" ht="12.75" customHeight="1" x14ac:dyDescent="0.25"/>
    <row r="502" s="6" customFormat="1" ht="12.75" customHeight="1" x14ac:dyDescent="0.25"/>
    <row r="503" s="6" customFormat="1" ht="12.75" customHeight="1" x14ac:dyDescent="0.25"/>
    <row r="504" s="6" customFormat="1" ht="12.75" customHeight="1" x14ac:dyDescent="0.25"/>
    <row r="505" s="6" customFormat="1" ht="12.75" customHeight="1" x14ac:dyDescent="0.25"/>
    <row r="506" s="6" customFormat="1" ht="12.75" customHeight="1" x14ac:dyDescent="0.25"/>
    <row r="507" s="6" customFormat="1" ht="12.75" customHeight="1" x14ac:dyDescent="0.25"/>
    <row r="508" s="6" customFormat="1" ht="12.75" customHeight="1" x14ac:dyDescent="0.25"/>
    <row r="509" s="6" customFormat="1" ht="12.75" customHeight="1" x14ac:dyDescent="0.25"/>
    <row r="510" s="6" customFormat="1" ht="12.75" customHeight="1" x14ac:dyDescent="0.25"/>
    <row r="511" s="6" customFormat="1" ht="12.75" customHeight="1" x14ac:dyDescent="0.25"/>
    <row r="512" s="6" customFormat="1" ht="12.75" customHeight="1" x14ac:dyDescent="0.25"/>
    <row r="513" s="6" customFormat="1" ht="12.75" customHeight="1" x14ac:dyDescent="0.25"/>
    <row r="514" s="6" customFormat="1" ht="12.75" customHeight="1" x14ac:dyDescent="0.25"/>
    <row r="515" s="6" customFormat="1" ht="12.75" customHeight="1" x14ac:dyDescent="0.25"/>
    <row r="516" s="6" customFormat="1" ht="12.75" customHeight="1" x14ac:dyDescent="0.25"/>
    <row r="517" s="6" customFormat="1" ht="12.75" customHeight="1" x14ac:dyDescent="0.25"/>
    <row r="518" s="6" customFormat="1" ht="12.75" customHeight="1" x14ac:dyDescent="0.25"/>
    <row r="519" s="6" customFormat="1" ht="12.75" customHeight="1" x14ac:dyDescent="0.25"/>
    <row r="520" s="6" customFormat="1" ht="12.75" customHeight="1" x14ac:dyDescent="0.25"/>
    <row r="521" s="6" customFormat="1" ht="12.75" customHeight="1" x14ac:dyDescent="0.25"/>
    <row r="522" s="6" customFormat="1" ht="12.75" customHeight="1" x14ac:dyDescent="0.25"/>
    <row r="523" s="6" customFormat="1" ht="12.75" customHeight="1" x14ac:dyDescent="0.25"/>
    <row r="524" s="6" customFormat="1" ht="12.75" customHeight="1" x14ac:dyDescent="0.25"/>
    <row r="525" s="6" customFormat="1" ht="12.75" customHeight="1" x14ac:dyDescent="0.25"/>
    <row r="526" s="6" customFormat="1" ht="12.75" customHeight="1" x14ac:dyDescent="0.25"/>
    <row r="527" s="6" customFormat="1" ht="12.75" customHeight="1" x14ac:dyDescent="0.25"/>
    <row r="528" s="6" customFormat="1" ht="12.75" customHeight="1" x14ac:dyDescent="0.25"/>
    <row r="529" s="6" customFormat="1" ht="12.75" customHeight="1" x14ac:dyDescent="0.25"/>
    <row r="530" s="6" customFormat="1" ht="12.75" customHeight="1" x14ac:dyDescent="0.25"/>
    <row r="531" s="6" customFormat="1" ht="12.75" customHeight="1" x14ac:dyDescent="0.25"/>
    <row r="532" s="6" customFormat="1" ht="12.75" customHeight="1" x14ac:dyDescent="0.25"/>
    <row r="533" s="6" customFormat="1" ht="12.75" customHeight="1" x14ac:dyDescent="0.25"/>
    <row r="534" s="6" customFormat="1" ht="12.75" customHeight="1" x14ac:dyDescent="0.25"/>
    <row r="535" s="6" customFormat="1" ht="12.75" customHeight="1" x14ac:dyDescent="0.25"/>
    <row r="536" s="6" customFormat="1" ht="12.75" customHeight="1" x14ac:dyDescent="0.25"/>
    <row r="537" s="6" customFormat="1" ht="12.75" customHeight="1" x14ac:dyDescent="0.25"/>
    <row r="538" s="6" customFormat="1" ht="12.75" customHeight="1" x14ac:dyDescent="0.25"/>
    <row r="539" s="6" customFormat="1" ht="12.75" customHeight="1" x14ac:dyDescent="0.25"/>
    <row r="540" s="6" customFormat="1" ht="12.75" customHeight="1" x14ac:dyDescent="0.25"/>
    <row r="541" s="6" customFormat="1" ht="12.75" customHeight="1" x14ac:dyDescent="0.25"/>
    <row r="542" s="6" customFormat="1" ht="12.75" customHeight="1" x14ac:dyDescent="0.25"/>
    <row r="543" s="6" customFormat="1" ht="12.75" customHeight="1" x14ac:dyDescent="0.25"/>
    <row r="544" s="6" customFormat="1" ht="12.75" customHeight="1" x14ac:dyDescent="0.25"/>
    <row r="545" s="6" customFormat="1" ht="12.75" customHeight="1" x14ac:dyDescent="0.25"/>
    <row r="546" s="6" customFormat="1" ht="12.75" customHeight="1" x14ac:dyDescent="0.25"/>
    <row r="547" s="6" customFormat="1" ht="12.75" customHeight="1" x14ac:dyDescent="0.25"/>
    <row r="548" s="6" customFormat="1" ht="12.75" customHeight="1" x14ac:dyDescent="0.25"/>
    <row r="549" s="6" customFormat="1" ht="12.75" customHeight="1" x14ac:dyDescent="0.25"/>
    <row r="550" s="6" customFormat="1" ht="12.75" customHeight="1" x14ac:dyDescent="0.25"/>
    <row r="551" s="6" customFormat="1" ht="12.75" customHeight="1" x14ac:dyDescent="0.25"/>
    <row r="552" s="6" customFormat="1" ht="12.75" customHeight="1" x14ac:dyDescent="0.25"/>
    <row r="553" s="6" customFormat="1" ht="12.75" customHeight="1" x14ac:dyDescent="0.25"/>
    <row r="554" s="6" customFormat="1" ht="12.75" customHeight="1" x14ac:dyDescent="0.25"/>
    <row r="555" s="6" customFormat="1" ht="12.75" customHeight="1" x14ac:dyDescent="0.25"/>
    <row r="556" s="6" customFormat="1" ht="12.75" customHeight="1" x14ac:dyDescent="0.25"/>
    <row r="557" s="6" customFormat="1" ht="12.75" customHeight="1" x14ac:dyDescent="0.25"/>
    <row r="558" s="6" customFormat="1" ht="12.75" customHeight="1" x14ac:dyDescent="0.25"/>
    <row r="559" s="6" customFormat="1" ht="12.75" customHeight="1" x14ac:dyDescent="0.25"/>
    <row r="560" s="6" customFormat="1" ht="12.75" customHeight="1" x14ac:dyDescent="0.25"/>
    <row r="561" s="6" customFormat="1" ht="12.75" customHeight="1" x14ac:dyDescent="0.25"/>
    <row r="562" s="6" customFormat="1" ht="12.75" customHeight="1" x14ac:dyDescent="0.25"/>
    <row r="563" s="6" customFormat="1" ht="12.75" customHeight="1" x14ac:dyDescent="0.25"/>
    <row r="564" s="6" customFormat="1" ht="12.75" customHeight="1" x14ac:dyDescent="0.25"/>
    <row r="565" s="6" customFormat="1" ht="12.75" customHeight="1" x14ac:dyDescent="0.25"/>
    <row r="566" s="6" customFormat="1" ht="12.75" customHeight="1" x14ac:dyDescent="0.25"/>
    <row r="567" s="6" customFormat="1" ht="12.75" customHeight="1" x14ac:dyDescent="0.25"/>
    <row r="568" s="6" customFormat="1" ht="12.75" customHeight="1" x14ac:dyDescent="0.25"/>
    <row r="569" s="6" customFormat="1" ht="12.75" customHeight="1" x14ac:dyDescent="0.25"/>
    <row r="570" s="6" customFormat="1" ht="12.75" customHeight="1" x14ac:dyDescent="0.25"/>
    <row r="571" s="6" customFormat="1" ht="12.75" customHeight="1" x14ac:dyDescent="0.25"/>
    <row r="572" s="6" customFormat="1" ht="12.75" customHeight="1" x14ac:dyDescent="0.25"/>
    <row r="573" s="6" customFormat="1" ht="12.75" customHeight="1" x14ac:dyDescent="0.25"/>
    <row r="574" s="6" customFormat="1" ht="12.75" customHeight="1" x14ac:dyDescent="0.25"/>
    <row r="575" s="6" customFormat="1" ht="12.75" customHeight="1" x14ac:dyDescent="0.25"/>
    <row r="576" s="6" customFormat="1" ht="12.75" customHeight="1" x14ac:dyDescent="0.25"/>
    <row r="577" s="6" customFormat="1" ht="12.75" customHeight="1" x14ac:dyDescent="0.25"/>
    <row r="578" s="6" customFormat="1" ht="12.75" customHeight="1" x14ac:dyDescent="0.25"/>
    <row r="579" s="6" customFormat="1" ht="12.75" customHeight="1" x14ac:dyDescent="0.25"/>
    <row r="580" s="6" customFormat="1" ht="12.75" customHeight="1" x14ac:dyDescent="0.25"/>
    <row r="581" s="6" customFormat="1" ht="12.75" customHeight="1" x14ac:dyDescent="0.25"/>
    <row r="582" s="6" customFormat="1" ht="12.75" customHeight="1" x14ac:dyDescent="0.25"/>
    <row r="583" s="6" customFormat="1" ht="12.75" customHeight="1" x14ac:dyDescent="0.25"/>
    <row r="584" s="6" customFormat="1" ht="12.75" customHeight="1" x14ac:dyDescent="0.25"/>
    <row r="585" s="6" customFormat="1" ht="12.75" customHeight="1" x14ac:dyDescent="0.25"/>
    <row r="586" s="6" customFormat="1" ht="12.75" customHeight="1" x14ac:dyDescent="0.25"/>
    <row r="587" s="6" customFormat="1" ht="12.75" customHeight="1" x14ac:dyDescent="0.25"/>
    <row r="588" s="6" customFormat="1" ht="12.75" customHeight="1" x14ac:dyDescent="0.25"/>
    <row r="589" s="6" customFormat="1" ht="12.75" customHeight="1" x14ac:dyDescent="0.25"/>
    <row r="590" s="6" customFormat="1" ht="12.75" customHeight="1" x14ac:dyDescent="0.25"/>
    <row r="591" s="6" customFormat="1" ht="12.75" customHeight="1" x14ac:dyDescent="0.25"/>
    <row r="592" s="6" customFormat="1" ht="12.75" customHeight="1" x14ac:dyDescent="0.25"/>
    <row r="593" s="6" customFormat="1" ht="12.75" customHeight="1" x14ac:dyDescent="0.25"/>
    <row r="594" s="6" customFormat="1" ht="12.75" customHeight="1" x14ac:dyDescent="0.25"/>
    <row r="595" s="6" customFormat="1" ht="12.75" customHeight="1" x14ac:dyDescent="0.25"/>
    <row r="596" s="6" customFormat="1" ht="12.75" customHeight="1" x14ac:dyDescent="0.25"/>
    <row r="597" s="6" customFormat="1" ht="12.75" customHeight="1" x14ac:dyDescent="0.25"/>
    <row r="598" s="6" customFormat="1" ht="12.75" customHeight="1" x14ac:dyDescent="0.25"/>
    <row r="599" s="6" customFormat="1" ht="12.75" customHeight="1" x14ac:dyDescent="0.25"/>
    <row r="600" s="6" customFormat="1" ht="12.75" customHeight="1" x14ac:dyDescent="0.25"/>
    <row r="601" s="6" customFormat="1" ht="12.75" customHeight="1" x14ac:dyDescent="0.25"/>
    <row r="602" s="6" customFormat="1" ht="12.75" customHeight="1" x14ac:dyDescent="0.25"/>
    <row r="603" s="6" customFormat="1" ht="12.75" customHeight="1" x14ac:dyDescent="0.25"/>
    <row r="604" s="6" customFormat="1" ht="12.75" customHeight="1" x14ac:dyDescent="0.25"/>
    <row r="605" s="6" customFormat="1" ht="12.75" customHeight="1" x14ac:dyDescent="0.25"/>
    <row r="606" s="6" customFormat="1" ht="12.75" customHeight="1" x14ac:dyDescent="0.25"/>
    <row r="607" s="6" customFormat="1" ht="12.75" customHeight="1" x14ac:dyDescent="0.25"/>
    <row r="608" s="6" customFormat="1" ht="12.75" customHeight="1" x14ac:dyDescent="0.25"/>
    <row r="609" s="6" customFormat="1" ht="12.75" customHeight="1" x14ac:dyDescent="0.25"/>
    <row r="610" s="6" customFormat="1" ht="12.75" customHeight="1" x14ac:dyDescent="0.25"/>
    <row r="611" s="6" customFormat="1" ht="12.75" customHeight="1" x14ac:dyDescent="0.25"/>
    <row r="612" s="6" customFormat="1" ht="12.75" customHeight="1" x14ac:dyDescent="0.25"/>
    <row r="613" s="6" customFormat="1" ht="12.75" customHeight="1" x14ac:dyDescent="0.25"/>
    <row r="614" s="6" customFormat="1" ht="12.75" customHeight="1" x14ac:dyDescent="0.25"/>
    <row r="615" s="6" customFormat="1" ht="12.75" customHeight="1" x14ac:dyDescent="0.25"/>
    <row r="616" s="6" customFormat="1" ht="12.75" customHeight="1" x14ac:dyDescent="0.25"/>
    <row r="617" s="6" customFormat="1" ht="12.75" customHeight="1" x14ac:dyDescent="0.25"/>
    <row r="618" s="6" customFormat="1" ht="12.75" customHeight="1" x14ac:dyDescent="0.25"/>
    <row r="619" s="6" customFormat="1" ht="12.75" customHeight="1" x14ac:dyDescent="0.25"/>
    <row r="620" s="6" customFormat="1" ht="12.75" customHeight="1" x14ac:dyDescent="0.25"/>
    <row r="621" s="6" customFormat="1" ht="12.75" customHeight="1" x14ac:dyDescent="0.25"/>
    <row r="622" s="6" customFormat="1" ht="12.75" customHeight="1" x14ac:dyDescent="0.25"/>
    <row r="623" s="6" customFormat="1" ht="12.75" customHeight="1" x14ac:dyDescent="0.25"/>
    <row r="624" s="6" customFormat="1" ht="12.75" customHeight="1" x14ac:dyDescent="0.25"/>
    <row r="625" s="6" customFormat="1" ht="12.75" customHeight="1" x14ac:dyDescent="0.25"/>
    <row r="626" s="6" customFormat="1" ht="12.75" customHeight="1" x14ac:dyDescent="0.25"/>
    <row r="627" s="6" customFormat="1" ht="12.75" customHeight="1" x14ac:dyDescent="0.25"/>
    <row r="628" s="6" customFormat="1" ht="12.75" customHeight="1" x14ac:dyDescent="0.25"/>
    <row r="629" s="6" customFormat="1" ht="12.75" customHeight="1" x14ac:dyDescent="0.25"/>
    <row r="630" s="6" customFormat="1" ht="12.75" customHeight="1" x14ac:dyDescent="0.25"/>
    <row r="631" s="6" customFormat="1" ht="12.75" customHeight="1" x14ac:dyDescent="0.25"/>
    <row r="632" s="6" customFormat="1" ht="12.75" customHeight="1" x14ac:dyDescent="0.25"/>
    <row r="633" s="6" customFormat="1" ht="12.75" customHeight="1" x14ac:dyDescent="0.25"/>
    <row r="634" s="6" customFormat="1" ht="12.75" customHeight="1" x14ac:dyDescent="0.25"/>
    <row r="635" s="6" customFormat="1" ht="12.75" customHeight="1" x14ac:dyDescent="0.25"/>
    <row r="636" s="6" customFormat="1" ht="12.75" customHeight="1" x14ac:dyDescent="0.25"/>
    <row r="637" s="6" customFormat="1" ht="12.75" customHeight="1" x14ac:dyDescent="0.25"/>
    <row r="638" s="6" customFormat="1" ht="12.75" customHeight="1" x14ac:dyDescent="0.25"/>
    <row r="639" s="6" customFormat="1" ht="12.75" customHeight="1" x14ac:dyDescent="0.25"/>
    <row r="640" s="6" customFormat="1" ht="12.75" customHeight="1" x14ac:dyDescent="0.25"/>
    <row r="641" s="6" customFormat="1" ht="12.75" customHeight="1" x14ac:dyDescent="0.25"/>
    <row r="642" s="6" customFormat="1" ht="12.75" customHeight="1" x14ac:dyDescent="0.25"/>
    <row r="643" s="6" customFormat="1" ht="12.75" customHeight="1" x14ac:dyDescent="0.25"/>
    <row r="644" s="6" customFormat="1" ht="12.75" customHeight="1" x14ac:dyDescent="0.25"/>
    <row r="645" s="6" customFormat="1" ht="12.75" customHeight="1" x14ac:dyDescent="0.25"/>
    <row r="646" s="6" customFormat="1" ht="12.75" customHeight="1" x14ac:dyDescent="0.25"/>
    <row r="647" s="6" customFormat="1" ht="12.75" customHeight="1" x14ac:dyDescent="0.25"/>
    <row r="648" s="6" customFormat="1" ht="12.75" customHeight="1" x14ac:dyDescent="0.25"/>
    <row r="649" s="6" customFormat="1" ht="12.75" customHeight="1" x14ac:dyDescent="0.25"/>
    <row r="650" s="6" customFormat="1" ht="12.75" customHeight="1" x14ac:dyDescent="0.25"/>
    <row r="651" s="6" customFormat="1" ht="12.75" customHeight="1" x14ac:dyDescent="0.25"/>
    <row r="652" s="6" customFormat="1" ht="12.75" customHeight="1" x14ac:dyDescent="0.25"/>
    <row r="653" s="6" customFormat="1" ht="12.75" customHeight="1" x14ac:dyDescent="0.25"/>
    <row r="654" s="6" customFormat="1" ht="12.75" customHeight="1" x14ac:dyDescent="0.25"/>
    <row r="655" s="6" customFormat="1" ht="12.75" customHeight="1" x14ac:dyDescent="0.25"/>
    <row r="656" s="6" customFormat="1" ht="12.75" customHeight="1" x14ac:dyDescent="0.25"/>
    <row r="657" s="6" customFormat="1" ht="12.75" customHeight="1" x14ac:dyDescent="0.25"/>
    <row r="658" s="6" customFormat="1" ht="12.75" customHeight="1" x14ac:dyDescent="0.25"/>
    <row r="659" s="6" customFormat="1" ht="12.75" customHeight="1" x14ac:dyDescent="0.25"/>
    <row r="660" s="6" customFormat="1" ht="12.75" customHeight="1" x14ac:dyDescent="0.25"/>
    <row r="661" s="6" customFormat="1" ht="12.75" customHeight="1" x14ac:dyDescent="0.25"/>
    <row r="662" s="6" customFormat="1" ht="12.75" customHeight="1" x14ac:dyDescent="0.25"/>
    <row r="663" s="6" customFormat="1" ht="12.75" customHeight="1" x14ac:dyDescent="0.25"/>
    <row r="664" s="6" customFormat="1" ht="12.75" customHeight="1" x14ac:dyDescent="0.25"/>
    <row r="665" s="6" customFormat="1" ht="12.75" customHeight="1" x14ac:dyDescent="0.25"/>
    <row r="666" s="6" customFormat="1" ht="12.75" customHeight="1" x14ac:dyDescent="0.25"/>
    <row r="667" s="6" customFormat="1" ht="12.75" customHeight="1" x14ac:dyDescent="0.25"/>
    <row r="668" s="6" customFormat="1" ht="12.75" customHeight="1" x14ac:dyDescent="0.25"/>
    <row r="669" s="6" customFormat="1" ht="12.75" customHeight="1" x14ac:dyDescent="0.25"/>
    <row r="670" s="6" customFormat="1" ht="12.75" customHeight="1" x14ac:dyDescent="0.25"/>
    <row r="671" s="6" customFormat="1" ht="12.75" customHeight="1" x14ac:dyDescent="0.25"/>
    <row r="672" s="6" customFormat="1" ht="12.75" customHeight="1" x14ac:dyDescent="0.25"/>
    <row r="673" s="6" customFormat="1" ht="12.75" customHeight="1" x14ac:dyDescent="0.25"/>
    <row r="674" s="6" customFormat="1" ht="12.75" customHeight="1" x14ac:dyDescent="0.25"/>
    <row r="675" s="6" customFormat="1" ht="12.75" customHeight="1" x14ac:dyDescent="0.25"/>
    <row r="676" s="6" customFormat="1" ht="12.75" customHeight="1" x14ac:dyDescent="0.25"/>
    <row r="677" s="6" customFormat="1" ht="12.75" customHeight="1" x14ac:dyDescent="0.25"/>
    <row r="678" s="6" customFormat="1" ht="12.75" customHeight="1" x14ac:dyDescent="0.25"/>
    <row r="679" s="6" customFormat="1" ht="12.75" customHeight="1" x14ac:dyDescent="0.25"/>
    <row r="680" s="6" customFormat="1" ht="12.75" customHeight="1" x14ac:dyDescent="0.25"/>
    <row r="681" s="6" customFormat="1" ht="12.75" customHeight="1" x14ac:dyDescent="0.25"/>
    <row r="682" s="6" customFormat="1" ht="12.75" customHeight="1" x14ac:dyDescent="0.25"/>
    <row r="683" s="6" customFormat="1" ht="12.75" customHeight="1" x14ac:dyDescent="0.25"/>
    <row r="684" s="6" customFormat="1" ht="12.75" customHeight="1" x14ac:dyDescent="0.25"/>
    <row r="685" s="6" customFormat="1" ht="12.75" customHeight="1" x14ac:dyDescent="0.25"/>
    <row r="686" s="6" customFormat="1" ht="12.75" customHeight="1" x14ac:dyDescent="0.25"/>
    <row r="687" s="6" customFormat="1" ht="12.75" customHeight="1" x14ac:dyDescent="0.25"/>
    <row r="688" s="6" customFormat="1" ht="12.75" customHeight="1" x14ac:dyDescent="0.25"/>
    <row r="689" s="6" customFormat="1" ht="12.75" customHeight="1" x14ac:dyDescent="0.25"/>
    <row r="690" s="6" customFormat="1" ht="12.75" customHeight="1" x14ac:dyDescent="0.25"/>
    <row r="691" s="6" customFormat="1" ht="12.75" customHeight="1" x14ac:dyDescent="0.25"/>
    <row r="692" s="6" customFormat="1" ht="12.75" customHeight="1" x14ac:dyDescent="0.25"/>
    <row r="693" s="6" customFormat="1" ht="12.75" customHeight="1" x14ac:dyDescent="0.25"/>
    <row r="694" s="6" customFormat="1" ht="12.75" customHeight="1" x14ac:dyDescent="0.25"/>
    <row r="695" s="6" customFormat="1" ht="12.75" customHeight="1" x14ac:dyDescent="0.25"/>
    <row r="696" s="6" customFormat="1" ht="12.75" customHeight="1" x14ac:dyDescent="0.25"/>
    <row r="697" s="6" customFormat="1" ht="12.75" customHeight="1" x14ac:dyDescent="0.25"/>
    <row r="698" s="6" customFormat="1" ht="12.75" customHeight="1" x14ac:dyDescent="0.25"/>
    <row r="699" s="6" customFormat="1" ht="12.75" customHeight="1" x14ac:dyDescent="0.25"/>
    <row r="700" s="6" customFormat="1" ht="12.75" customHeight="1" x14ac:dyDescent="0.25"/>
    <row r="701" s="6" customFormat="1" ht="12.75" customHeight="1" x14ac:dyDescent="0.25"/>
    <row r="702" s="6" customFormat="1" ht="12.75" customHeight="1" x14ac:dyDescent="0.25"/>
    <row r="703" s="6" customFormat="1" ht="12.75" customHeight="1" x14ac:dyDescent="0.25"/>
    <row r="704" s="6" customFormat="1" ht="12.75" customHeight="1" x14ac:dyDescent="0.25"/>
    <row r="705" s="6" customFormat="1" ht="12.75" customHeight="1" x14ac:dyDescent="0.25"/>
    <row r="706" s="6" customFormat="1" ht="12.75" customHeight="1" x14ac:dyDescent="0.25"/>
    <row r="707" s="6" customFormat="1" ht="12.75" customHeight="1" x14ac:dyDescent="0.25"/>
    <row r="708" s="6" customFormat="1" ht="12.75" customHeight="1" x14ac:dyDescent="0.25"/>
    <row r="709" s="6" customFormat="1" ht="12.75" customHeight="1" x14ac:dyDescent="0.25"/>
    <row r="710" s="6" customFormat="1" ht="12.75" customHeight="1" x14ac:dyDescent="0.25"/>
    <row r="711" s="6" customFormat="1" ht="12.75" customHeight="1" x14ac:dyDescent="0.25"/>
    <row r="712" s="6" customFormat="1" ht="12.75" customHeight="1" x14ac:dyDescent="0.25"/>
    <row r="713" s="6" customFormat="1" ht="12.75" customHeight="1" x14ac:dyDescent="0.25"/>
    <row r="714" s="6" customFormat="1" ht="12.75" customHeight="1" x14ac:dyDescent="0.25"/>
    <row r="715" s="6" customFormat="1" ht="12.75" customHeight="1" x14ac:dyDescent="0.25"/>
    <row r="716" s="6" customFormat="1" ht="12.75" customHeight="1" x14ac:dyDescent="0.25"/>
    <row r="717" s="6" customFormat="1" ht="12.75" customHeight="1" x14ac:dyDescent="0.25"/>
    <row r="718" s="6" customFormat="1" ht="12.75" customHeight="1" x14ac:dyDescent="0.25"/>
    <row r="719" s="6" customFormat="1" ht="12.75" customHeight="1" x14ac:dyDescent="0.25"/>
    <row r="720" s="6" customFormat="1" ht="12.75" customHeight="1" x14ac:dyDescent="0.25"/>
    <row r="721" s="6" customFormat="1" ht="12.75" customHeight="1" x14ac:dyDescent="0.25"/>
    <row r="722" s="6" customFormat="1" ht="12.75" customHeight="1" x14ac:dyDescent="0.25"/>
    <row r="723" s="6" customFormat="1" ht="12.75" customHeight="1" x14ac:dyDescent="0.25"/>
    <row r="724" s="6" customFormat="1" ht="12.75" customHeight="1" x14ac:dyDescent="0.25"/>
    <row r="725" s="6" customFormat="1" ht="12.75" customHeight="1" x14ac:dyDescent="0.25"/>
    <row r="726" s="6" customFormat="1" ht="12.75" customHeight="1" x14ac:dyDescent="0.25"/>
    <row r="727" s="6" customFormat="1" ht="12.75" customHeight="1" x14ac:dyDescent="0.25"/>
    <row r="728" s="6" customFormat="1" ht="12.75" customHeight="1" x14ac:dyDescent="0.25"/>
    <row r="729" s="6" customFormat="1" ht="12.75" customHeight="1" x14ac:dyDescent="0.25"/>
    <row r="730" s="6" customFormat="1" ht="12.75" customHeight="1" x14ac:dyDescent="0.25"/>
    <row r="731" s="6" customFormat="1" ht="12.75" customHeight="1" x14ac:dyDescent="0.25"/>
    <row r="732" s="6" customFormat="1" ht="12.75" customHeight="1" x14ac:dyDescent="0.25"/>
    <row r="733" s="6" customFormat="1" ht="12.75" customHeight="1" x14ac:dyDescent="0.25"/>
    <row r="734" s="6" customFormat="1" ht="12.75" customHeight="1" x14ac:dyDescent="0.25"/>
    <row r="735" s="6" customFormat="1" ht="12.75" customHeight="1" x14ac:dyDescent="0.25"/>
    <row r="736" s="6" customFormat="1" ht="12.75" customHeight="1" x14ac:dyDescent="0.25"/>
    <row r="737" s="6" customFormat="1" ht="12.75" customHeight="1" x14ac:dyDescent="0.25"/>
    <row r="738" s="6" customFormat="1" ht="12.75" customHeight="1" x14ac:dyDescent="0.25"/>
    <row r="739" s="6" customFormat="1" ht="12.75" customHeight="1" x14ac:dyDescent="0.25"/>
    <row r="740" s="6" customFormat="1" ht="12.75" customHeight="1" x14ac:dyDescent="0.25"/>
    <row r="741" s="6" customFormat="1" ht="12.75" customHeight="1" x14ac:dyDescent="0.25"/>
    <row r="742" s="6" customFormat="1" ht="12.75" customHeight="1" x14ac:dyDescent="0.25"/>
    <row r="743" s="6" customFormat="1" ht="12.75" customHeight="1" x14ac:dyDescent="0.25"/>
    <row r="744" s="6" customFormat="1" ht="12.75" customHeight="1" x14ac:dyDescent="0.25"/>
    <row r="745" s="6" customFormat="1" ht="12.75" customHeight="1" x14ac:dyDescent="0.25"/>
    <row r="746" s="6" customFormat="1" ht="12.75" customHeight="1" x14ac:dyDescent="0.25"/>
    <row r="747" s="6" customFormat="1" ht="12.75" customHeight="1" x14ac:dyDescent="0.25"/>
    <row r="748" s="6" customFormat="1" ht="12.75" customHeight="1" x14ac:dyDescent="0.25"/>
    <row r="749" s="6" customFormat="1" ht="12.75" customHeight="1" x14ac:dyDescent="0.25"/>
    <row r="750" s="6" customFormat="1" ht="12.75" customHeight="1" x14ac:dyDescent="0.25"/>
    <row r="751" s="6" customFormat="1" ht="12.75" customHeight="1" x14ac:dyDescent="0.25"/>
    <row r="752" s="6" customFormat="1" ht="12.75" customHeight="1" x14ac:dyDescent="0.25"/>
    <row r="753" s="6" customFormat="1" ht="12.75" customHeight="1" x14ac:dyDescent="0.25"/>
    <row r="754" s="6" customFormat="1" ht="12.75" customHeight="1" x14ac:dyDescent="0.25"/>
    <row r="755" s="6" customFormat="1" ht="12.75" customHeight="1" x14ac:dyDescent="0.25"/>
    <row r="756" s="6" customFormat="1" ht="12.75" customHeight="1" x14ac:dyDescent="0.25"/>
    <row r="757" s="6" customFormat="1" ht="12.75" customHeight="1" x14ac:dyDescent="0.25"/>
    <row r="758" s="6" customFormat="1" ht="12.75" customHeight="1" x14ac:dyDescent="0.25"/>
    <row r="759" s="6" customFormat="1" ht="12.75" customHeight="1" x14ac:dyDescent="0.25"/>
    <row r="760" s="6" customFormat="1" ht="12.75" customHeight="1" x14ac:dyDescent="0.25"/>
    <row r="761" s="6" customFormat="1" ht="12.75" customHeight="1" x14ac:dyDescent="0.25"/>
    <row r="762" s="6" customFormat="1" ht="12.75" customHeight="1" x14ac:dyDescent="0.25"/>
    <row r="763" s="6" customFormat="1" ht="12.75" customHeight="1" x14ac:dyDescent="0.25"/>
    <row r="764" s="6" customFormat="1" ht="12.75" customHeight="1" x14ac:dyDescent="0.25"/>
    <row r="765" s="6" customFormat="1" ht="12.75" customHeight="1" x14ac:dyDescent="0.25"/>
    <row r="766" s="6" customFormat="1" ht="12.75" customHeight="1" x14ac:dyDescent="0.25"/>
    <row r="767" s="6" customFormat="1" ht="12.75" customHeight="1" x14ac:dyDescent="0.25"/>
    <row r="768" s="6" customFormat="1" ht="12.75" customHeight="1" x14ac:dyDescent="0.25"/>
    <row r="769" s="6" customFormat="1" ht="12.75" customHeight="1" x14ac:dyDescent="0.25"/>
    <row r="770" s="6" customFormat="1" ht="12.75" customHeight="1" x14ac:dyDescent="0.25"/>
    <row r="771" s="6" customFormat="1" ht="12.75" customHeight="1" x14ac:dyDescent="0.25"/>
    <row r="772" s="6" customFormat="1" ht="12.75" customHeight="1" x14ac:dyDescent="0.25"/>
    <row r="773" s="6" customFormat="1" ht="12.75" customHeight="1" x14ac:dyDescent="0.25"/>
    <row r="774" s="6" customFormat="1" ht="12.75" customHeight="1" x14ac:dyDescent="0.25"/>
    <row r="775" s="6" customFormat="1" ht="12.75" customHeight="1" x14ac:dyDescent="0.25"/>
    <row r="776" s="6" customFormat="1" ht="12.75" customHeight="1" x14ac:dyDescent="0.25"/>
    <row r="777" s="6" customFormat="1" ht="12.75" customHeight="1" x14ac:dyDescent="0.25"/>
    <row r="778" s="6" customFormat="1" ht="12.75" customHeight="1" x14ac:dyDescent="0.25"/>
    <row r="779" s="6" customFormat="1" ht="12.75" customHeight="1" x14ac:dyDescent="0.25"/>
    <row r="780" s="6" customFormat="1" ht="12.75" customHeight="1" x14ac:dyDescent="0.25"/>
    <row r="781" s="6" customFormat="1" ht="12.75" customHeight="1" x14ac:dyDescent="0.25"/>
    <row r="782" s="6" customFormat="1" ht="12.75" customHeight="1" x14ac:dyDescent="0.25"/>
    <row r="783" s="6" customFormat="1" ht="12.75" customHeight="1" x14ac:dyDescent="0.25"/>
    <row r="784" s="6" customFormat="1" ht="12.75" customHeight="1" x14ac:dyDescent="0.25"/>
    <row r="785" s="6" customFormat="1" ht="12.75" customHeight="1" x14ac:dyDescent="0.25"/>
    <row r="786" s="6" customFormat="1" ht="12.75" customHeight="1" x14ac:dyDescent="0.25"/>
    <row r="787" s="6" customFormat="1" ht="12.75" customHeight="1" x14ac:dyDescent="0.25"/>
    <row r="788" s="6" customFormat="1" ht="12.75" customHeight="1" x14ac:dyDescent="0.25"/>
    <row r="789" s="6" customFormat="1" ht="12.75" customHeight="1" x14ac:dyDescent="0.25"/>
    <row r="790" s="6" customFormat="1" ht="12.75" customHeight="1" x14ac:dyDescent="0.25"/>
    <row r="791" s="6" customFormat="1" ht="12.75" customHeight="1" x14ac:dyDescent="0.25"/>
    <row r="792" s="6" customFormat="1" ht="12.75" customHeight="1" x14ac:dyDescent="0.25"/>
    <row r="793" s="6" customFormat="1" ht="12.75" customHeight="1" x14ac:dyDescent="0.25"/>
    <row r="794" s="6" customFormat="1" ht="12.75" customHeight="1" x14ac:dyDescent="0.25"/>
    <row r="795" s="6" customFormat="1" ht="12.75" customHeight="1" x14ac:dyDescent="0.25"/>
    <row r="796" s="6" customFormat="1" ht="12.75" customHeight="1" x14ac:dyDescent="0.25"/>
    <row r="797" s="6" customFormat="1" ht="12.75" customHeight="1" x14ac:dyDescent="0.25"/>
    <row r="798" s="6" customFormat="1" ht="12.75" customHeight="1" x14ac:dyDescent="0.25"/>
    <row r="799" s="6" customFormat="1" ht="12.75" customHeight="1" x14ac:dyDescent="0.25"/>
    <row r="800" s="6" customFormat="1" ht="12.75" customHeight="1" x14ac:dyDescent="0.25"/>
    <row r="801" s="6" customFormat="1" ht="12.75" customHeight="1" x14ac:dyDescent="0.25"/>
    <row r="802" s="6" customFormat="1" ht="12.75" customHeight="1" x14ac:dyDescent="0.25"/>
    <row r="803" s="6" customFormat="1" ht="12.75" customHeight="1" x14ac:dyDescent="0.25"/>
    <row r="804" s="6" customFormat="1" ht="12.75" customHeight="1" x14ac:dyDescent="0.25"/>
    <row r="805" s="6" customFormat="1" ht="12.75" customHeight="1" x14ac:dyDescent="0.25"/>
    <row r="806" s="6" customFormat="1" ht="12.75" customHeight="1" x14ac:dyDescent="0.25"/>
    <row r="807" s="6" customFormat="1" ht="12.75" customHeight="1" x14ac:dyDescent="0.25"/>
    <row r="808" s="6" customFormat="1" ht="12.75" customHeight="1" x14ac:dyDescent="0.25"/>
    <row r="809" s="6" customFormat="1" ht="12.75" customHeight="1" x14ac:dyDescent="0.25"/>
    <row r="810" s="6" customFormat="1" ht="12.75" customHeight="1" x14ac:dyDescent="0.25"/>
    <row r="811" s="6" customFormat="1" ht="12.75" customHeight="1" x14ac:dyDescent="0.25"/>
    <row r="812" s="6" customFormat="1" ht="12.75" customHeight="1" x14ac:dyDescent="0.25"/>
    <row r="813" s="6" customFormat="1" ht="12.75" customHeight="1" x14ac:dyDescent="0.25"/>
    <row r="814" s="6" customFormat="1" ht="12.75" customHeight="1" x14ac:dyDescent="0.25"/>
    <row r="815" s="6" customFormat="1" ht="12.75" customHeight="1" x14ac:dyDescent="0.25"/>
    <row r="816" s="6" customFormat="1" ht="12.75" customHeight="1" x14ac:dyDescent="0.25"/>
    <row r="817" s="6" customFormat="1" ht="12.75" customHeight="1" x14ac:dyDescent="0.25"/>
    <row r="818" s="6" customFormat="1" ht="12.75" customHeight="1" x14ac:dyDescent="0.25"/>
    <row r="819" s="6" customFormat="1" ht="12.75" customHeight="1" x14ac:dyDescent="0.25"/>
    <row r="820" s="6" customFormat="1" ht="12.75" customHeight="1" x14ac:dyDescent="0.25"/>
    <row r="821" s="6" customFormat="1" ht="12.75" customHeight="1" x14ac:dyDescent="0.25"/>
    <row r="822" s="6" customFormat="1" ht="12.75" customHeight="1" x14ac:dyDescent="0.25"/>
    <row r="823" s="6" customFormat="1" ht="12.75" customHeight="1" x14ac:dyDescent="0.25"/>
    <row r="824" s="6" customFormat="1" ht="12.75" customHeight="1" x14ac:dyDescent="0.25"/>
    <row r="825" s="6" customFormat="1" ht="12.75" customHeight="1" x14ac:dyDescent="0.25"/>
    <row r="826" s="6" customFormat="1" ht="12.75" customHeight="1" x14ac:dyDescent="0.25"/>
    <row r="827" s="6" customFormat="1" ht="12.75" customHeight="1" x14ac:dyDescent="0.25"/>
    <row r="828" s="6" customFormat="1" ht="12.75" customHeight="1" x14ac:dyDescent="0.25"/>
    <row r="829" s="6" customFormat="1" ht="12.75" customHeight="1" x14ac:dyDescent="0.25"/>
    <row r="830" s="6" customFormat="1" ht="12.75" customHeight="1" x14ac:dyDescent="0.25"/>
    <row r="831" s="6" customFormat="1" ht="12.75" customHeight="1" x14ac:dyDescent="0.25"/>
    <row r="832" s="6" customFormat="1" ht="12.75" customHeight="1" x14ac:dyDescent="0.25"/>
    <row r="833" s="6" customFormat="1" ht="12.75" customHeight="1" x14ac:dyDescent="0.25"/>
    <row r="834" s="6" customFormat="1" ht="12.75" customHeight="1" x14ac:dyDescent="0.25"/>
    <row r="835" s="6" customFormat="1" ht="12.75" customHeight="1" x14ac:dyDescent="0.25"/>
    <row r="836" s="6" customFormat="1" ht="12.75" customHeight="1" x14ac:dyDescent="0.25"/>
    <row r="837" s="6" customFormat="1" ht="12.75" customHeight="1" x14ac:dyDescent="0.25"/>
    <row r="838" s="6" customFormat="1" ht="12.75" customHeight="1" x14ac:dyDescent="0.25"/>
    <row r="839" s="6" customFormat="1" ht="12.75" customHeight="1" x14ac:dyDescent="0.25"/>
    <row r="840" s="6" customFormat="1" ht="12.75" customHeight="1" x14ac:dyDescent="0.25"/>
    <row r="841" s="6" customFormat="1" ht="12.75" customHeight="1" x14ac:dyDescent="0.25"/>
    <row r="842" s="6" customFormat="1" ht="12.75" customHeight="1" x14ac:dyDescent="0.25"/>
    <row r="843" s="6" customFormat="1" ht="12.75" customHeight="1" x14ac:dyDescent="0.25"/>
    <row r="844" s="6" customFormat="1" ht="12.75" customHeight="1" x14ac:dyDescent="0.25"/>
    <row r="845" s="6" customFormat="1" ht="12.75" customHeight="1" x14ac:dyDescent="0.25"/>
    <row r="846" s="6" customFormat="1" ht="12.75" customHeight="1" x14ac:dyDescent="0.25"/>
    <row r="847" s="6" customFormat="1" ht="12.75" customHeight="1" x14ac:dyDescent="0.25"/>
    <row r="848" s="6" customFormat="1" ht="12.75" customHeight="1" x14ac:dyDescent="0.25"/>
    <row r="849" s="6" customFormat="1" ht="12.75" customHeight="1" x14ac:dyDescent="0.25"/>
    <row r="850" s="6" customFormat="1" ht="12.75" customHeight="1" x14ac:dyDescent="0.25"/>
    <row r="851" s="6" customFormat="1" ht="12.75" customHeight="1" x14ac:dyDescent="0.25"/>
    <row r="852" s="6" customFormat="1" ht="12.75" customHeight="1" x14ac:dyDescent="0.25"/>
    <row r="853" s="6" customFormat="1" ht="12.75" customHeight="1" x14ac:dyDescent="0.25"/>
    <row r="854" s="6" customFormat="1" ht="12.75" customHeight="1" x14ac:dyDescent="0.25"/>
    <row r="855" s="6" customFormat="1" ht="12.75" customHeight="1" x14ac:dyDescent="0.25"/>
    <row r="856" s="6" customFormat="1" ht="12.75" customHeight="1" x14ac:dyDescent="0.25"/>
    <row r="857" s="6" customFormat="1" ht="12.75" customHeight="1" x14ac:dyDescent="0.25"/>
    <row r="858" s="6" customFormat="1" ht="12.75" customHeight="1" x14ac:dyDescent="0.25"/>
    <row r="859" s="6" customFormat="1" ht="12.75" customHeight="1" x14ac:dyDescent="0.25"/>
    <row r="860" s="6" customFormat="1" ht="12.75" customHeight="1" x14ac:dyDescent="0.25"/>
    <row r="861" s="6" customFormat="1" ht="12.75" customHeight="1" x14ac:dyDescent="0.25"/>
    <row r="862" s="6" customFormat="1" ht="12.75" customHeight="1" x14ac:dyDescent="0.25"/>
    <row r="863" s="6" customFormat="1" ht="12.75" customHeight="1" x14ac:dyDescent="0.25"/>
    <row r="864" s="6" customFormat="1" ht="12.75" customHeight="1" x14ac:dyDescent="0.25"/>
    <row r="865" s="6" customFormat="1" ht="12.75" customHeight="1" x14ac:dyDescent="0.25"/>
    <row r="866" s="6" customFormat="1" ht="12.75" customHeight="1" x14ac:dyDescent="0.25"/>
    <row r="867" s="6" customFormat="1" ht="12.75" customHeight="1" x14ac:dyDescent="0.25"/>
    <row r="868" s="6" customFormat="1" ht="12.75" customHeight="1" x14ac:dyDescent="0.25"/>
    <row r="869" s="6" customFormat="1" ht="12.75" customHeight="1" x14ac:dyDescent="0.25"/>
    <row r="870" s="6" customFormat="1" ht="12.75" customHeight="1" x14ac:dyDescent="0.25"/>
    <row r="871" s="6" customFormat="1" ht="12.75" customHeight="1" x14ac:dyDescent="0.25"/>
    <row r="872" s="6" customFormat="1" ht="12.75" customHeight="1" x14ac:dyDescent="0.25"/>
    <row r="873" s="6" customFormat="1" ht="12.75" customHeight="1" x14ac:dyDescent="0.25"/>
    <row r="874" s="6" customFormat="1" ht="12.75" customHeight="1" x14ac:dyDescent="0.25"/>
    <row r="875" s="6" customFormat="1" ht="12.75" customHeight="1" x14ac:dyDescent="0.25"/>
    <row r="876" s="6" customFormat="1" ht="12.75" customHeight="1" x14ac:dyDescent="0.25"/>
    <row r="877" s="6" customFormat="1" ht="12.75" customHeight="1" x14ac:dyDescent="0.25"/>
    <row r="878" s="6" customFormat="1" ht="12.75" customHeight="1" x14ac:dyDescent="0.25"/>
    <row r="879" s="6" customFormat="1" ht="12.75" customHeight="1" x14ac:dyDescent="0.25"/>
    <row r="880" s="6" customFormat="1" ht="12.75" customHeight="1" x14ac:dyDescent="0.25"/>
    <row r="881" s="6" customFormat="1" ht="12.75" customHeight="1" x14ac:dyDescent="0.25"/>
    <row r="882" s="6" customFormat="1" ht="12.75" customHeight="1" x14ac:dyDescent="0.25"/>
    <row r="883" s="6" customFormat="1" ht="12.75" customHeight="1" x14ac:dyDescent="0.25"/>
    <row r="884" s="6" customFormat="1" ht="12.75" customHeight="1" x14ac:dyDescent="0.25"/>
    <row r="885" s="6" customFormat="1" ht="12.75" customHeight="1" x14ac:dyDescent="0.25"/>
    <row r="886" s="6" customFormat="1" ht="12.75" customHeight="1" x14ac:dyDescent="0.25"/>
    <row r="887" s="6" customFormat="1" ht="12.75" customHeight="1" x14ac:dyDescent="0.25"/>
    <row r="888" s="6" customFormat="1" ht="12.75" customHeight="1" x14ac:dyDescent="0.25"/>
    <row r="889" s="6" customFormat="1" ht="12.75" customHeight="1" x14ac:dyDescent="0.25"/>
    <row r="890" s="6" customFormat="1" ht="12.75" customHeight="1" x14ac:dyDescent="0.25"/>
    <row r="891" s="6" customFormat="1" ht="12.75" customHeight="1" x14ac:dyDescent="0.25"/>
    <row r="892" s="6" customFormat="1" ht="12.75" customHeight="1" x14ac:dyDescent="0.25"/>
    <row r="893" s="6" customFormat="1" ht="12.75" customHeight="1" x14ac:dyDescent="0.25"/>
    <row r="894" s="6" customFormat="1" ht="12.75" customHeight="1" x14ac:dyDescent="0.25"/>
    <row r="895" s="6" customFormat="1" ht="12.75" customHeight="1" x14ac:dyDescent="0.25"/>
    <row r="896" s="6" customFormat="1" ht="12.75" customHeight="1" x14ac:dyDescent="0.25"/>
    <row r="897" s="6" customFormat="1" ht="12.75" customHeight="1" x14ac:dyDescent="0.25"/>
    <row r="898" s="6" customFormat="1" ht="12.75" customHeight="1" x14ac:dyDescent="0.25"/>
    <row r="899" s="6" customFormat="1" ht="12.75" customHeight="1" x14ac:dyDescent="0.25"/>
    <row r="900" s="6" customFormat="1" ht="12.75" customHeight="1" x14ac:dyDescent="0.25"/>
    <row r="901" s="6" customFormat="1" ht="12.75" customHeight="1" x14ac:dyDescent="0.25"/>
    <row r="902" s="6" customFormat="1" ht="12.75" customHeight="1" x14ac:dyDescent="0.25"/>
    <row r="903" s="6" customFormat="1" ht="12.75" customHeight="1" x14ac:dyDescent="0.25"/>
    <row r="904" s="6" customFormat="1" ht="12.75" customHeight="1" x14ac:dyDescent="0.25"/>
    <row r="905" s="6" customFormat="1" ht="12.75" customHeight="1" x14ac:dyDescent="0.25"/>
    <row r="906" s="6" customFormat="1" ht="12.75" customHeight="1" x14ac:dyDescent="0.25"/>
    <row r="907" s="6" customFormat="1" ht="12.75" customHeight="1" x14ac:dyDescent="0.25"/>
    <row r="908" s="6" customFormat="1" ht="12.75" customHeight="1" x14ac:dyDescent="0.25"/>
    <row r="909" s="6" customFormat="1" ht="12.75" customHeight="1" x14ac:dyDescent="0.25"/>
    <row r="910" s="6" customFormat="1" ht="12.75" customHeight="1" x14ac:dyDescent="0.25"/>
    <row r="911" s="6" customFormat="1" ht="12.75" customHeight="1" x14ac:dyDescent="0.25"/>
    <row r="912" s="6" customFormat="1" ht="12.75" customHeight="1" x14ac:dyDescent="0.25"/>
    <row r="913" s="6" customFormat="1" ht="12.75" customHeight="1" x14ac:dyDescent="0.25"/>
    <row r="914" s="6" customFormat="1" ht="12.75" customHeight="1" x14ac:dyDescent="0.25"/>
    <row r="915" s="6" customFormat="1" ht="12.75" customHeight="1" x14ac:dyDescent="0.25"/>
    <row r="916" s="6" customFormat="1" ht="12.75" customHeight="1" x14ac:dyDescent="0.25"/>
    <row r="917" s="6" customFormat="1" ht="12.75" customHeight="1" x14ac:dyDescent="0.25"/>
    <row r="918" s="6" customFormat="1" ht="12.75" customHeight="1" x14ac:dyDescent="0.25"/>
    <row r="919" s="6" customFormat="1" ht="12.75" customHeight="1" x14ac:dyDescent="0.25"/>
    <row r="920" s="6" customFormat="1" ht="12.75" customHeight="1" x14ac:dyDescent="0.25"/>
    <row r="921" s="6" customFormat="1" ht="12.75" customHeight="1" x14ac:dyDescent="0.25"/>
    <row r="922" s="6" customFormat="1" ht="12.75" customHeight="1" x14ac:dyDescent="0.25"/>
    <row r="923" s="6" customFormat="1" ht="12.75" customHeight="1" x14ac:dyDescent="0.25"/>
    <row r="924" s="6" customFormat="1" ht="12.75" customHeight="1" x14ac:dyDescent="0.25"/>
    <row r="925" s="6" customFormat="1" ht="12.75" customHeight="1" x14ac:dyDescent="0.25"/>
    <row r="926" s="6" customFormat="1" ht="12.75" customHeight="1" x14ac:dyDescent="0.25"/>
    <row r="927" s="6" customFormat="1" ht="12.75" customHeight="1" x14ac:dyDescent="0.25"/>
    <row r="928" s="6" customFormat="1" ht="12.75" customHeight="1" x14ac:dyDescent="0.25"/>
    <row r="929" s="6" customFormat="1" ht="12.75" customHeight="1" x14ac:dyDescent="0.25"/>
    <row r="930" s="6" customFormat="1" ht="12.75" customHeight="1" x14ac:dyDescent="0.25"/>
    <row r="931" s="6" customFormat="1" ht="12.75" customHeight="1" x14ac:dyDescent="0.25"/>
    <row r="932" s="6" customFormat="1" ht="12.75" customHeight="1" x14ac:dyDescent="0.25"/>
    <row r="933" s="6" customFormat="1" ht="12.75" customHeight="1" x14ac:dyDescent="0.25"/>
    <row r="934" s="6" customFormat="1" ht="12.75" customHeight="1" x14ac:dyDescent="0.25"/>
    <row r="935" s="6" customFormat="1" ht="12.75" customHeight="1" x14ac:dyDescent="0.25"/>
    <row r="936" s="6" customFormat="1" ht="12.75" customHeight="1" x14ac:dyDescent="0.25"/>
    <row r="937" s="6" customFormat="1" ht="12.75" customHeight="1" x14ac:dyDescent="0.25"/>
    <row r="938" s="6" customFormat="1" ht="12.75" customHeight="1" x14ac:dyDescent="0.25"/>
    <row r="939" s="6" customFormat="1" ht="12.75" customHeight="1" x14ac:dyDescent="0.25"/>
    <row r="940" s="6" customFormat="1" ht="12.75" customHeight="1" x14ac:dyDescent="0.25"/>
    <row r="941" s="6" customFormat="1" ht="12.75" customHeight="1" x14ac:dyDescent="0.25"/>
    <row r="942" s="6" customFormat="1" ht="12.75" customHeight="1" x14ac:dyDescent="0.25"/>
    <row r="943" s="6" customFormat="1" ht="12.75" customHeight="1" x14ac:dyDescent="0.25"/>
    <row r="944" s="6" customFormat="1" ht="12.75" customHeight="1" x14ac:dyDescent="0.25"/>
    <row r="945" s="6" customFormat="1" ht="12.75" customHeight="1" x14ac:dyDescent="0.25"/>
    <row r="946" s="6" customFormat="1" ht="12.75" customHeight="1" x14ac:dyDescent="0.25"/>
    <row r="947" s="6" customFormat="1" ht="12.75" customHeight="1" x14ac:dyDescent="0.25"/>
    <row r="948" s="6" customFormat="1" ht="12.75" customHeight="1" x14ac:dyDescent="0.25"/>
    <row r="949" s="6" customFormat="1" ht="12.75" customHeight="1" x14ac:dyDescent="0.25"/>
    <row r="950" s="6" customFormat="1" ht="12.75" customHeight="1" x14ac:dyDescent="0.25"/>
    <row r="951" s="6" customFormat="1" ht="12.75" customHeight="1" x14ac:dyDescent="0.25"/>
    <row r="952" s="6" customFormat="1" ht="12.75" customHeight="1" x14ac:dyDescent="0.25"/>
    <row r="953" s="6" customFormat="1" ht="12.75" customHeight="1" x14ac:dyDescent="0.25"/>
    <row r="954" s="6" customFormat="1" ht="12.75" customHeight="1" x14ac:dyDescent="0.25"/>
    <row r="955" s="6" customFormat="1" ht="12.75" customHeight="1" x14ac:dyDescent="0.25"/>
    <row r="956" s="6" customFormat="1" ht="12.75" customHeight="1" x14ac:dyDescent="0.25"/>
    <row r="957" s="6" customFormat="1" ht="12.75" customHeight="1" x14ac:dyDescent="0.25"/>
    <row r="958" s="6" customFormat="1" ht="12.75" customHeight="1" x14ac:dyDescent="0.25"/>
    <row r="959" s="6" customFormat="1" ht="12.75" customHeight="1" x14ac:dyDescent="0.25"/>
    <row r="960" s="6" customFormat="1" ht="12.75" customHeight="1" x14ac:dyDescent="0.25"/>
    <row r="961" s="6" customFormat="1" ht="12.75" customHeight="1" x14ac:dyDescent="0.25"/>
    <row r="962" s="6" customFormat="1" ht="12.75" customHeight="1" x14ac:dyDescent="0.25"/>
    <row r="963" s="6" customFormat="1" ht="12.75" customHeight="1" x14ac:dyDescent="0.25"/>
    <row r="964" s="6" customFormat="1" ht="12.75" customHeight="1" x14ac:dyDescent="0.25"/>
    <row r="965" s="6" customFormat="1" ht="12.75" customHeight="1" x14ac:dyDescent="0.25"/>
    <row r="966" s="6" customFormat="1" ht="12.75" customHeight="1" x14ac:dyDescent="0.25"/>
    <row r="967" s="6" customFormat="1" ht="12.75" customHeight="1" x14ac:dyDescent="0.25"/>
    <row r="968" s="6" customFormat="1" ht="12.75" customHeight="1" x14ac:dyDescent="0.25"/>
    <row r="969" s="6" customFormat="1" ht="12.75" customHeight="1" x14ac:dyDescent="0.25"/>
    <row r="970" s="6" customFormat="1" ht="12.75" customHeight="1" x14ac:dyDescent="0.25"/>
    <row r="971" s="6" customFormat="1" ht="12.75" customHeight="1" x14ac:dyDescent="0.25"/>
    <row r="972" s="6" customFormat="1" ht="12.75" customHeight="1" x14ac:dyDescent="0.25"/>
    <row r="973" s="6" customFormat="1" ht="12.75" customHeight="1" x14ac:dyDescent="0.25"/>
    <row r="974" s="6" customFormat="1" ht="12.75" customHeight="1" x14ac:dyDescent="0.25"/>
    <row r="975" s="6" customFormat="1" ht="12.75" customHeight="1" x14ac:dyDescent="0.25"/>
    <row r="976" s="6" customFormat="1" ht="12.75" customHeight="1" x14ac:dyDescent="0.25"/>
    <row r="977" s="6" customFormat="1" ht="12.75" customHeight="1" x14ac:dyDescent="0.25"/>
    <row r="978" s="6" customFormat="1" ht="12.75" customHeight="1" x14ac:dyDescent="0.25"/>
    <row r="979" s="6" customFormat="1" ht="12.75" customHeight="1" x14ac:dyDescent="0.25"/>
    <row r="980" s="6" customFormat="1" ht="12.75" customHeight="1" x14ac:dyDescent="0.25"/>
    <row r="981" s="6" customFormat="1" ht="12.75" customHeight="1" x14ac:dyDescent="0.25"/>
    <row r="982" s="6" customFormat="1" ht="12.75" customHeight="1" x14ac:dyDescent="0.25"/>
    <row r="983" s="6" customFormat="1" ht="12.75" customHeight="1" x14ac:dyDescent="0.25"/>
    <row r="984" s="6" customFormat="1" ht="12.75" customHeight="1" x14ac:dyDescent="0.25"/>
    <row r="985" s="6" customFormat="1" ht="12.75" customHeight="1" x14ac:dyDescent="0.25"/>
    <row r="986" s="6" customFormat="1" ht="12.75" customHeight="1" x14ac:dyDescent="0.25"/>
    <row r="987" s="6" customFormat="1" ht="12.75" customHeight="1" x14ac:dyDescent="0.25"/>
    <row r="988" s="6" customFormat="1" ht="12.75" customHeight="1" x14ac:dyDescent="0.25"/>
    <row r="989" s="6" customFormat="1" ht="12.75" customHeight="1" x14ac:dyDescent="0.25"/>
    <row r="990" s="6" customFormat="1" ht="12.75" customHeight="1" x14ac:dyDescent="0.25"/>
    <row r="991" s="6" customFormat="1" ht="12.75" customHeight="1" x14ac:dyDescent="0.25"/>
    <row r="992" s="6" customFormat="1" ht="12.75" customHeight="1" x14ac:dyDescent="0.25"/>
    <row r="993" s="6" customFormat="1" ht="12.75" customHeight="1" x14ac:dyDescent="0.25"/>
    <row r="994" s="6" customFormat="1" ht="12.75" customHeight="1" x14ac:dyDescent="0.25"/>
    <row r="995" s="6" customFormat="1" ht="12.75" customHeight="1" x14ac:dyDescent="0.25"/>
    <row r="996" s="6" customFormat="1" ht="12.75" customHeight="1" x14ac:dyDescent="0.25"/>
    <row r="997" s="6" customFormat="1" ht="12.75" customHeight="1" x14ac:dyDescent="0.25"/>
    <row r="998" s="6" customFormat="1" ht="12.75" customHeight="1" x14ac:dyDescent="0.25"/>
    <row r="999" s="6" customFormat="1" ht="12.75" customHeight="1" x14ac:dyDescent="0.25"/>
    <row r="1000" s="6" customFormat="1" ht="12.75" customHeight="1" x14ac:dyDescent="0.25"/>
  </sheetData>
  <sheetProtection algorithmName="SHA-512" hashValue="ExdosmCVAhErsTfp+UHM6ErdxhKIjFyPo9cvuB1+5vJR756WkKJuMf5OLGEQDFonUAqV4XHcmbS2vsFW6qpVbQ==" saltValue="Z54IUOFONv8KILfaHGhdlw==" spinCount="100000" sheet="1" selectLockedCells="1"/>
  <dataValidations count="3">
    <dataValidation allowBlank="1" showErrorMessage="1" sqref="E5" xr:uid="{6D8563FD-5ABC-46E5-8D96-18EF0EA9990C}"/>
    <dataValidation type="list" allowBlank="1" showErrorMessage="1" prompt=" - " sqref="C8" xr:uid="{382E1A01-46A8-4B1A-B206-3F9A02E2FD9B}">
      <formula1>$A$5:$A$6</formula1>
    </dataValidation>
    <dataValidation type="list" allowBlank="1" showErrorMessage="1" prompt=" - " sqref="C4" xr:uid="{0A040EB2-7E04-4496-8A1D-3F0A6D40AD48}">
      <formula1>$A$7:$A$12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Scheikundige Technologie</dc:creator>
  <cp:lastModifiedBy>M Otten</cp:lastModifiedBy>
  <dcterms:created xsi:type="dcterms:W3CDTF">2005-09-30T13:46:47Z</dcterms:created>
  <dcterms:modified xsi:type="dcterms:W3CDTF">2026-01-23T12:40:14Z</dcterms:modified>
</cp:coreProperties>
</file>